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ables/table3.xml" ContentType="application/vnd.openxmlformats-officedocument.spreadsheetml.table+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ables/table2.xml" ContentType="application/vnd.openxmlformats-officedocument.spreadsheetml.table+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unhcr365.sharepoint.com/teams/DSPR-PPMT/Shared Documents/General/04 Programme Manual/2.0 GET Results/2.4 Implementation Monitoring and Project Adjustments/Repository/"/>
    </mc:Choice>
  </mc:AlternateContent>
  <xr:revisionPtr revIDLastSave="104" documentId="8_{9CFC9045-EE03-4BFC-B3D1-907C3EB5DB06}" xr6:coauthVersionLast="47" xr6:coauthVersionMax="47" xr10:uidLastSave="{1E01F8FC-8E0F-4BAA-8EA7-DC81334FB1A4}"/>
  <bookViews>
    <workbookView xWindow="-120" yWindow="-120" windowWidth="25440" windowHeight="15270" xr2:uid="{00000000-000D-0000-FFFF-FFFF00000000}"/>
  </bookViews>
  <sheets>
    <sheet name="Amendments_EN" sheetId="1" r:id="rId1"/>
    <sheet name="Spanish" sheetId="4" r:id="rId2"/>
    <sheet name="French" sheetId="3" r:id="rId3"/>
    <sheet name="Sheet1" sheetId="2" state="hidden"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0" i="1" l="1"/>
  <c r="AU1" i="4" l="1" a="1"/>
  <c r="AU1" i="4" s="1"/>
  <c r="U27" i="4"/>
  <c r="BB27" i="4"/>
  <c r="BD27" i="4" s="1"/>
  <c r="BC27" i="4"/>
  <c r="BB28" i="4"/>
  <c r="BC28" i="4"/>
  <c r="D29" i="4"/>
  <c r="E29" i="4"/>
  <c r="U29" i="4"/>
  <c r="Y29" i="4"/>
  <c r="BB29" i="4"/>
  <c r="BD29" i="4" s="1"/>
  <c r="BC29" i="4"/>
  <c r="U30" i="4"/>
  <c r="W30" i="4" s="1"/>
  <c r="Y30" i="4"/>
  <c r="BB30" i="4"/>
  <c r="BC30" i="4"/>
  <c r="BD30" i="4"/>
  <c r="BF30" i="4"/>
  <c r="BG30" i="4"/>
  <c r="U31" i="4"/>
  <c r="W31" i="4"/>
  <c r="Y31" i="4"/>
  <c r="BB31" i="4"/>
  <c r="BC31" i="4"/>
  <c r="BD31" i="4"/>
  <c r="BF31" i="4"/>
  <c r="BG31" i="4"/>
  <c r="U32" i="4"/>
  <c r="W32" i="4"/>
  <c r="Y32" i="4"/>
  <c r="BB32" i="4"/>
  <c r="BC32" i="4"/>
  <c r="BD32" i="4"/>
  <c r="BF32" i="4"/>
  <c r="BG32" i="4"/>
  <c r="U33" i="4"/>
  <c r="W33" i="4"/>
  <c r="Y33" i="4"/>
  <c r="Y35" i="4" s="1"/>
  <c r="BB33" i="4"/>
  <c r="BC33" i="4"/>
  <c r="BF33" i="4"/>
  <c r="BG33" i="4"/>
  <c r="D34" i="4"/>
  <c r="U34" i="4"/>
  <c r="Y34" i="4"/>
  <c r="BB34" i="4"/>
  <c r="BD34" i="4" s="1"/>
  <c r="BC34" i="4"/>
  <c r="BF34" i="4"/>
  <c r="BG34" i="4"/>
  <c r="D35" i="4"/>
  <c r="U35" i="4"/>
  <c r="AD35" i="4"/>
  <c r="AG35" i="4"/>
  <c r="BB35" i="4"/>
  <c r="BC35" i="4"/>
  <c r="BF35" i="4"/>
  <c r="BG35" i="4"/>
  <c r="U36" i="4"/>
  <c r="X36" i="4"/>
  <c r="Z36" i="4" s="1"/>
  <c r="Y36" i="4"/>
  <c r="AE36" i="4"/>
  <c r="AH36" i="4"/>
  <c r="BB36" i="4"/>
  <c r="BC36" i="4"/>
  <c r="BD36" i="4"/>
  <c r="BF36" i="4"/>
  <c r="BG36" i="4"/>
  <c r="D37" i="4"/>
  <c r="U37" i="4"/>
  <c r="W37" i="4" s="1"/>
  <c r="AA37" i="4" s="1"/>
  <c r="X37" i="4"/>
  <c r="Z37" i="4" s="1"/>
  <c r="Y37" i="4"/>
  <c r="AB37" i="4"/>
  <c r="AE37" i="4"/>
  <c r="AH37" i="4"/>
  <c r="BB37" i="4"/>
  <c r="BD37" i="4" s="1"/>
  <c r="BC37" i="4"/>
  <c r="BF37" i="4"/>
  <c r="BG37" i="4"/>
  <c r="U38" i="4"/>
  <c r="X38" i="4"/>
  <c r="Z38" i="4" s="1"/>
  <c r="Y38" i="4"/>
  <c r="AE38" i="4"/>
  <c r="AH38" i="4"/>
  <c r="BB38" i="4"/>
  <c r="BC38" i="4"/>
  <c r="BD38" i="4"/>
  <c r="BF38" i="4"/>
  <c r="BG38" i="4"/>
  <c r="U39" i="4"/>
  <c r="X39" i="4"/>
  <c r="Z39" i="4" s="1"/>
  <c r="Y39" i="4"/>
  <c r="AE39" i="4"/>
  <c r="AH39" i="4"/>
  <c r="BB39" i="4"/>
  <c r="BC39" i="4"/>
  <c r="BD39" i="4"/>
  <c r="BF39" i="4"/>
  <c r="BG39" i="4"/>
  <c r="U40" i="4"/>
  <c r="X40" i="4"/>
  <c r="Z40" i="4" s="1"/>
  <c r="Y40" i="4"/>
  <c r="AE40" i="4"/>
  <c r="AH40" i="4"/>
  <c r="BB40" i="4"/>
  <c r="BC40" i="4"/>
  <c r="BD40" i="4"/>
  <c r="BF40" i="4"/>
  <c r="BG40" i="4"/>
  <c r="U41" i="4"/>
  <c r="W41" i="4" s="1"/>
  <c r="AA41" i="4" s="1"/>
  <c r="X41" i="4"/>
  <c r="Z41" i="4" s="1"/>
  <c r="Y41" i="4"/>
  <c r="AB41" i="4"/>
  <c r="AE41" i="4"/>
  <c r="AH41" i="4"/>
  <c r="BB41" i="4"/>
  <c r="BD41" i="4" s="1"/>
  <c r="BC41" i="4"/>
  <c r="BF41" i="4"/>
  <c r="BG41" i="4"/>
  <c r="U42" i="4"/>
  <c r="W42" i="4"/>
  <c r="X42" i="4"/>
  <c r="Y42" i="4"/>
  <c r="Z42" i="4"/>
  <c r="AA42" i="4"/>
  <c r="AB42" i="4"/>
  <c r="AE42" i="4"/>
  <c r="AH42" i="4"/>
  <c r="BB42" i="4"/>
  <c r="BD42" i="4" s="1"/>
  <c r="BC42" i="4"/>
  <c r="BF42" i="4"/>
  <c r="BG42" i="4"/>
  <c r="U43" i="4"/>
  <c r="AB43" i="4" s="1"/>
  <c r="X43" i="4"/>
  <c r="Y43" i="4"/>
  <c r="Z43" i="4"/>
  <c r="AE43" i="4"/>
  <c r="AH43" i="4"/>
  <c r="BB43" i="4"/>
  <c r="BC43" i="4"/>
  <c r="BD43" i="4"/>
  <c r="BF43" i="4"/>
  <c r="BG43" i="4"/>
  <c r="S44" i="4"/>
  <c r="S45" i="4" s="1"/>
  <c r="T44" i="4"/>
  <c r="V44" i="4"/>
  <c r="V45" i="4" s="1"/>
  <c r="X44" i="4"/>
  <c r="AC44" i="4"/>
  <c r="AD44" i="4"/>
  <c r="Y44" i="4" s="1"/>
  <c r="AE44" i="4"/>
  <c r="AF44" i="4"/>
  <c r="AG44" i="4"/>
  <c r="BB44" i="4"/>
  <c r="BD44" i="4" s="1"/>
  <c r="BC44" i="4"/>
  <c r="BF44" i="4"/>
  <c r="BG44" i="4"/>
  <c r="T45" i="4"/>
  <c r="D31" i="4" s="1"/>
  <c r="BB45" i="4"/>
  <c r="BC45" i="4"/>
  <c r="BD45" i="4"/>
  <c r="BF45" i="4"/>
  <c r="BG45" i="4"/>
  <c r="U46" i="4"/>
  <c r="BB46" i="4"/>
  <c r="BC46" i="4"/>
  <c r="BD46" i="4"/>
  <c r="BB47" i="4"/>
  <c r="BC47" i="4"/>
  <c r="D48" i="4"/>
  <c r="E48" i="4"/>
  <c r="U48" i="4"/>
  <c r="W48" i="4"/>
  <c r="Y48" i="4"/>
  <c r="BB48" i="4"/>
  <c r="BC48" i="4"/>
  <c r="BD48" i="4"/>
  <c r="U49" i="4"/>
  <c r="W49" i="4"/>
  <c r="Y49" i="4"/>
  <c r="BB49" i="4"/>
  <c r="BC49" i="4"/>
  <c r="BD49" i="4"/>
  <c r="BF49" i="4"/>
  <c r="BG49" i="4"/>
  <c r="U50" i="4"/>
  <c r="W50" i="4"/>
  <c r="Y50" i="4"/>
  <c r="BB50" i="4"/>
  <c r="BC50" i="4"/>
  <c r="BD50" i="4"/>
  <c r="BF50" i="4"/>
  <c r="BG50" i="4"/>
  <c r="U51" i="4"/>
  <c r="W51" i="4"/>
  <c r="Y51" i="4"/>
  <c r="BB51" i="4"/>
  <c r="BC51" i="4"/>
  <c r="BD51" i="4"/>
  <c r="BF51" i="4"/>
  <c r="BG51" i="4"/>
  <c r="U52" i="4"/>
  <c r="Y52" i="4"/>
  <c r="BB52" i="4"/>
  <c r="BC52" i="4"/>
  <c r="BF52" i="4"/>
  <c r="BG52" i="4"/>
  <c r="D53" i="4"/>
  <c r="U53" i="4"/>
  <c r="W53" i="4"/>
  <c r="Y53" i="4"/>
  <c r="BB53" i="4"/>
  <c r="BC53" i="4"/>
  <c r="BD53" i="4"/>
  <c r="BF53" i="4"/>
  <c r="BG53" i="4"/>
  <c r="D54" i="4"/>
  <c r="U54" i="4"/>
  <c r="W54" i="4"/>
  <c r="AD54" i="4"/>
  <c r="AG54" i="4"/>
  <c r="BB54" i="4"/>
  <c r="BC54" i="4"/>
  <c r="BF54" i="4"/>
  <c r="BG54" i="4"/>
  <c r="U55" i="4"/>
  <c r="W55" i="4"/>
  <c r="X55" i="4"/>
  <c r="Y55" i="4"/>
  <c r="AB55" i="4" s="1"/>
  <c r="Z55" i="4"/>
  <c r="AA55" i="4"/>
  <c r="AE55" i="4"/>
  <c r="AH55" i="4"/>
  <c r="BB55" i="4"/>
  <c r="BC55" i="4"/>
  <c r="BD55" i="4"/>
  <c r="BF55" i="4"/>
  <c r="BG55" i="4"/>
  <c r="U56" i="4"/>
  <c r="W56" i="4" s="1"/>
  <c r="X56" i="4"/>
  <c r="Y56" i="4"/>
  <c r="AE56" i="4"/>
  <c r="AH56" i="4"/>
  <c r="BB56" i="4"/>
  <c r="BC56" i="4"/>
  <c r="BD56" i="4"/>
  <c r="BF56" i="4"/>
  <c r="BG56" i="4"/>
  <c r="U57" i="4"/>
  <c r="W57" i="4"/>
  <c r="X57" i="4"/>
  <c r="Y57" i="4"/>
  <c r="AB57" i="4" s="1"/>
  <c r="Z57" i="4"/>
  <c r="AA57" i="4"/>
  <c r="AE57" i="4"/>
  <c r="AH57" i="4"/>
  <c r="BB57" i="4"/>
  <c r="BC57" i="4"/>
  <c r="BD57" i="4"/>
  <c r="BF57" i="4"/>
  <c r="BG57" i="4"/>
  <c r="U58" i="4"/>
  <c r="W58" i="4"/>
  <c r="X58" i="4"/>
  <c r="Y58" i="4"/>
  <c r="AB58" i="4" s="1"/>
  <c r="Z58" i="4"/>
  <c r="AA58" i="4"/>
  <c r="AE58" i="4"/>
  <c r="AH58" i="4"/>
  <c r="BB58" i="4"/>
  <c r="BC58" i="4"/>
  <c r="BD58" i="4"/>
  <c r="BF58" i="4"/>
  <c r="BG58" i="4"/>
  <c r="U59" i="4"/>
  <c r="W59" i="4"/>
  <c r="X59" i="4"/>
  <c r="Y59" i="4"/>
  <c r="AB59" i="4" s="1"/>
  <c r="AA59" i="4"/>
  <c r="AE59" i="4"/>
  <c r="AH59" i="4"/>
  <c r="BB59" i="4"/>
  <c r="BC59" i="4"/>
  <c r="BD59" i="4"/>
  <c r="BF59" i="4"/>
  <c r="BG59" i="4"/>
  <c r="U60" i="4"/>
  <c r="W60" i="4" s="1"/>
  <c r="X60" i="4"/>
  <c r="Y60" i="4"/>
  <c r="Z60" i="4"/>
  <c r="AE60" i="4"/>
  <c r="AH60" i="4"/>
  <c r="BB60" i="4"/>
  <c r="BC60" i="4"/>
  <c r="BD60" i="4"/>
  <c r="BF60" i="4"/>
  <c r="BG60" i="4"/>
  <c r="U61" i="4"/>
  <c r="AB61" i="4" s="1"/>
  <c r="W61" i="4"/>
  <c r="X61" i="4"/>
  <c r="Y61" i="4"/>
  <c r="AE61" i="4"/>
  <c r="AH61" i="4"/>
  <c r="BB61" i="4"/>
  <c r="BC61" i="4"/>
  <c r="BD61" i="4"/>
  <c r="BF61" i="4"/>
  <c r="BG61" i="4"/>
  <c r="U62" i="4"/>
  <c r="W62" i="4"/>
  <c r="X62" i="4"/>
  <c r="Z62" i="4" s="1"/>
  <c r="Y62" i="4"/>
  <c r="AE62" i="4"/>
  <c r="AH62" i="4"/>
  <c r="BB62" i="4"/>
  <c r="BC62" i="4"/>
  <c r="BD62" i="4"/>
  <c r="BF62" i="4"/>
  <c r="BG62" i="4"/>
  <c r="S63" i="4"/>
  <c r="T63" i="4"/>
  <c r="T64" i="4" s="1"/>
  <c r="D50" i="4" s="1"/>
  <c r="V63" i="4"/>
  <c r="D55" i="4" s="1"/>
  <c r="AC63" i="4"/>
  <c r="AD63" i="4"/>
  <c r="Y63" i="4" s="1"/>
  <c r="AF63" i="4"/>
  <c r="AG63" i="4"/>
  <c r="AG46" i="4" s="1"/>
  <c r="AG64" i="4" s="1"/>
  <c r="BB63" i="4"/>
  <c r="BC63" i="4"/>
  <c r="BD63" i="4"/>
  <c r="BF63" i="4"/>
  <c r="BG63" i="4"/>
  <c r="V64" i="4"/>
  <c r="D56" i="4" s="1"/>
  <c r="D9" i="4" s="1"/>
  <c r="BB64" i="4"/>
  <c r="BC64" i="4"/>
  <c r="BD64" i="4"/>
  <c r="BF64" i="4"/>
  <c r="BG64" i="4"/>
  <c r="BB65" i="4"/>
  <c r="BC65" i="4"/>
  <c r="BD65" i="4"/>
  <c r="BB66" i="4"/>
  <c r="BC66" i="4"/>
  <c r="BB67" i="4"/>
  <c r="BC67" i="4"/>
  <c r="BD67" i="4"/>
  <c r="BB68" i="4"/>
  <c r="BC68" i="4"/>
  <c r="BD68" i="4"/>
  <c r="BF68" i="4"/>
  <c r="BG68" i="4"/>
  <c r="BB69" i="4"/>
  <c r="BC69" i="4"/>
  <c r="BD69" i="4"/>
  <c r="BF69" i="4"/>
  <c r="BG69" i="4"/>
  <c r="BB70" i="4"/>
  <c r="BC70" i="4"/>
  <c r="BD70" i="4"/>
  <c r="BF70" i="4"/>
  <c r="BG70" i="4"/>
  <c r="BB71" i="4"/>
  <c r="BC71" i="4"/>
  <c r="BD71" i="4"/>
  <c r="BF71" i="4"/>
  <c r="BG71" i="4"/>
  <c r="BB72" i="4"/>
  <c r="BC72" i="4"/>
  <c r="BD72" i="4"/>
  <c r="BF72" i="4"/>
  <c r="BG72" i="4"/>
  <c r="BB73" i="4"/>
  <c r="BC73" i="4"/>
  <c r="BF73" i="4"/>
  <c r="BG73" i="4"/>
  <c r="BB74" i="4"/>
  <c r="BC74" i="4"/>
  <c r="BD74" i="4"/>
  <c r="BF74" i="4"/>
  <c r="BG74" i="4"/>
  <c r="BB75" i="4"/>
  <c r="BC75" i="4"/>
  <c r="BD75" i="4"/>
  <c r="BF75" i="4"/>
  <c r="BG75" i="4"/>
  <c r="BB76" i="4"/>
  <c r="BC76" i="4"/>
  <c r="BD76" i="4"/>
  <c r="BF76" i="4"/>
  <c r="BG76" i="4"/>
  <c r="BB77" i="4"/>
  <c r="BC77" i="4"/>
  <c r="BD77" i="4"/>
  <c r="BF77" i="4"/>
  <c r="BG77" i="4"/>
  <c r="BB78" i="4"/>
  <c r="BC78" i="4"/>
  <c r="BD78" i="4"/>
  <c r="BF78" i="4"/>
  <c r="BG78" i="4"/>
  <c r="BB79" i="4"/>
  <c r="BC79" i="4"/>
  <c r="BD79" i="4"/>
  <c r="BF79" i="4"/>
  <c r="BG79" i="4"/>
  <c r="BB80" i="4"/>
  <c r="BC80" i="4"/>
  <c r="BD80" i="4"/>
  <c r="BF80" i="4"/>
  <c r="BG80" i="4"/>
  <c r="BB81" i="4"/>
  <c r="BC81" i="4"/>
  <c r="BD81" i="4"/>
  <c r="BF81" i="4"/>
  <c r="BG81" i="4"/>
  <c r="BB82" i="4"/>
  <c r="BC82" i="4"/>
  <c r="BD82" i="4"/>
  <c r="BF82" i="4"/>
  <c r="BG82" i="4"/>
  <c r="BB83" i="4"/>
  <c r="BC83" i="4"/>
  <c r="BD83" i="4"/>
  <c r="BF83" i="4"/>
  <c r="BG83" i="4"/>
  <c r="BB84" i="4"/>
  <c r="BC84" i="4"/>
  <c r="BD84" i="4"/>
  <c r="BF84" i="4"/>
  <c r="BG84" i="4"/>
  <c r="BB85" i="4"/>
  <c r="BD85" i="4" s="1"/>
  <c r="BC85" i="4"/>
  <c r="BF85" i="4"/>
  <c r="BG85" i="4"/>
  <c r="BB86" i="4"/>
  <c r="BD86" i="4" s="1"/>
  <c r="BC86" i="4"/>
  <c r="BF86" i="4"/>
  <c r="BG86" i="4"/>
  <c r="BB87" i="4"/>
  <c r="BC87" i="4"/>
  <c r="BD87" i="4"/>
  <c r="BF87" i="4"/>
  <c r="BG87" i="4"/>
  <c r="BB88" i="4"/>
  <c r="BC88" i="4"/>
  <c r="BD88" i="4"/>
  <c r="BF88" i="4"/>
  <c r="BG88" i="4"/>
  <c r="BB89" i="4"/>
  <c r="BD89" i="4" s="1"/>
  <c r="BC89" i="4"/>
  <c r="BF89" i="4"/>
  <c r="BG89" i="4"/>
  <c r="BB90" i="4"/>
  <c r="BD90" i="4" s="1"/>
  <c r="BC90" i="4"/>
  <c r="BF90" i="4"/>
  <c r="BG90" i="4"/>
  <c r="BB91" i="4"/>
  <c r="BD91" i="4" s="1"/>
  <c r="BC91" i="4"/>
  <c r="BF91" i="4"/>
  <c r="BG91" i="4"/>
  <c r="BB92" i="4"/>
  <c r="BC92" i="4"/>
  <c r="BD92" i="4"/>
  <c r="BF92" i="4"/>
  <c r="BG92" i="4"/>
  <c r="BB93" i="4"/>
  <c r="BD93" i="4" s="1"/>
  <c r="BC93" i="4"/>
  <c r="BF93" i="4"/>
  <c r="BG93" i="4"/>
  <c r="BB94" i="4"/>
  <c r="BD94" i="4" s="1"/>
  <c r="BC94" i="4"/>
  <c r="BF94" i="4"/>
  <c r="BG94" i="4"/>
  <c r="BB95" i="4"/>
  <c r="BC95" i="4"/>
  <c r="BD95" i="4"/>
  <c r="BF95" i="4"/>
  <c r="BG95" i="4"/>
  <c r="BB96" i="4"/>
  <c r="BC96" i="4"/>
  <c r="BD96" i="4"/>
  <c r="BF96" i="4"/>
  <c r="BG96" i="4"/>
  <c r="BB97" i="4"/>
  <c r="BD97" i="4" s="1"/>
  <c r="BC97" i="4"/>
  <c r="BF97" i="4"/>
  <c r="BG97" i="4"/>
  <c r="BB98" i="4"/>
  <c r="BD98" i="4" s="1"/>
  <c r="BC98" i="4"/>
  <c r="BF98" i="4"/>
  <c r="BG98" i="4"/>
  <c r="BB99" i="4"/>
  <c r="BC99" i="4"/>
  <c r="BD99" i="4"/>
  <c r="BF99" i="4"/>
  <c r="BG99" i="4"/>
  <c r="BB100" i="4"/>
  <c r="BC100" i="4"/>
  <c r="BD100" i="4"/>
  <c r="BF100" i="4"/>
  <c r="BG100" i="4"/>
  <c r="BB101" i="4"/>
  <c r="BD101" i="4" s="1"/>
  <c r="BC101" i="4"/>
  <c r="BF101" i="4"/>
  <c r="BG101" i="4"/>
  <c r="BB102" i="4"/>
  <c r="BD102" i="4" s="1"/>
  <c r="BC102" i="4"/>
  <c r="BF102" i="4"/>
  <c r="BG102" i="4"/>
  <c r="BB103" i="4"/>
  <c r="BD103" i="4" s="1"/>
  <c r="BC103" i="4"/>
  <c r="BF103" i="4"/>
  <c r="BG103" i="4"/>
  <c r="BB104" i="4"/>
  <c r="BC104" i="4"/>
  <c r="BD104" i="4"/>
  <c r="BF104" i="4"/>
  <c r="BG104" i="4"/>
  <c r="BB105" i="4"/>
  <c r="BD105" i="4" s="1"/>
  <c r="BC105" i="4"/>
  <c r="BF105" i="4"/>
  <c r="BG105" i="4"/>
  <c r="BB106" i="4"/>
  <c r="BD106" i="4" s="1"/>
  <c r="BC106" i="4"/>
  <c r="BF106" i="4"/>
  <c r="BG106" i="4"/>
  <c r="BB107" i="4"/>
  <c r="BC107" i="4"/>
  <c r="BD107" i="4"/>
  <c r="BF107" i="4"/>
  <c r="BG107" i="4"/>
  <c r="BB108" i="4"/>
  <c r="BC108" i="4"/>
  <c r="BD108" i="4"/>
  <c r="BF108" i="4"/>
  <c r="BG108" i="4"/>
  <c r="BB109" i="4"/>
  <c r="BD109" i="4" s="1"/>
  <c r="BC109" i="4"/>
  <c r="BF109" i="4"/>
  <c r="BG109" i="4"/>
  <c r="BB110" i="4"/>
  <c r="BD110" i="4" s="1"/>
  <c r="BC110" i="4"/>
  <c r="BF110" i="4"/>
  <c r="BG110" i="4"/>
  <c r="BB111" i="4"/>
  <c r="BD111" i="4" s="1"/>
  <c r="BC111" i="4"/>
  <c r="BF111" i="4"/>
  <c r="BG111" i="4"/>
  <c r="BB112" i="4"/>
  <c r="BC112" i="4"/>
  <c r="BD112" i="4"/>
  <c r="BF112" i="4"/>
  <c r="BG112" i="4"/>
  <c r="BB113" i="4"/>
  <c r="BD113" i="4" s="1"/>
  <c r="BC113" i="4"/>
  <c r="BF113" i="4"/>
  <c r="BG113" i="4"/>
  <c r="BB114" i="4"/>
  <c r="BD114" i="4" s="1"/>
  <c r="BC114" i="4"/>
  <c r="BF114" i="4"/>
  <c r="BG114" i="4"/>
  <c r="BB115" i="4"/>
  <c r="BD115" i="4" s="1"/>
  <c r="BC115" i="4"/>
  <c r="BF115" i="4"/>
  <c r="BG115" i="4"/>
  <c r="BB116" i="4"/>
  <c r="BC116" i="4"/>
  <c r="BD116" i="4"/>
  <c r="BF116" i="4"/>
  <c r="BG116" i="4"/>
  <c r="BB117" i="4"/>
  <c r="BD117" i="4" s="1"/>
  <c r="BC117" i="4"/>
  <c r="BF117" i="4"/>
  <c r="BG117" i="4"/>
  <c r="BB118" i="4"/>
  <c r="BD118" i="4" s="1"/>
  <c r="BC118" i="4"/>
  <c r="BF118" i="4"/>
  <c r="BG118" i="4"/>
  <c r="BB119" i="4"/>
  <c r="BC119" i="4"/>
  <c r="BD119" i="4"/>
  <c r="BF119" i="4"/>
  <c r="BG119" i="4"/>
  <c r="BB120" i="4"/>
  <c r="BC120" i="4"/>
  <c r="BD120" i="4"/>
  <c r="BF120" i="4"/>
  <c r="BG120" i="4"/>
  <c r="BB121" i="4"/>
  <c r="BD121" i="4" s="1"/>
  <c r="BC121" i="4"/>
  <c r="BF121" i="4"/>
  <c r="BG121" i="4"/>
  <c r="BB122" i="4"/>
  <c r="BD122" i="4" s="1"/>
  <c r="BC122" i="4"/>
  <c r="BF122" i="4"/>
  <c r="BG122" i="4"/>
  <c r="BB123" i="4"/>
  <c r="BD123" i="4" s="1"/>
  <c r="BC123" i="4"/>
  <c r="BF123" i="4"/>
  <c r="BG123" i="4"/>
  <c r="BB124" i="4"/>
  <c r="BC124" i="4"/>
  <c r="BD124" i="4"/>
  <c r="BF124" i="4"/>
  <c r="BG124" i="4"/>
  <c r="BB125" i="4"/>
  <c r="BD125" i="4" s="1"/>
  <c r="BC125" i="4"/>
  <c r="BF125" i="4"/>
  <c r="BG125" i="4"/>
  <c r="BB126" i="4"/>
  <c r="BD126" i="4" s="1"/>
  <c r="BC126" i="4"/>
  <c r="BF126" i="4"/>
  <c r="BG126" i="4"/>
  <c r="BB127" i="4"/>
  <c r="BC127" i="4"/>
  <c r="BD127" i="4"/>
  <c r="BF127" i="4"/>
  <c r="BG127" i="4"/>
  <c r="BB128" i="4"/>
  <c r="BC128" i="4"/>
  <c r="BD128" i="4"/>
  <c r="BF128" i="4"/>
  <c r="BG128" i="4"/>
  <c r="BB129" i="4"/>
  <c r="BD129" i="4" s="1"/>
  <c r="BC129" i="4"/>
  <c r="BF129" i="4"/>
  <c r="BG129" i="4"/>
  <c r="BB130" i="4"/>
  <c r="BD130" i="4" s="1"/>
  <c r="BC130" i="4"/>
  <c r="BF130" i="4"/>
  <c r="BG130" i="4"/>
  <c r="BB131" i="4"/>
  <c r="BC131" i="4"/>
  <c r="BD131" i="4"/>
  <c r="BF131" i="4"/>
  <c r="BG131" i="4"/>
  <c r="BB132" i="4"/>
  <c r="BC132" i="4"/>
  <c r="BD132" i="4"/>
  <c r="BF132" i="4"/>
  <c r="BG132" i="4"/>
  <c r="BB133" i="4"/>
  <c r="BD133" i="4" s="1"/>
  <c r="BC133" i="4"/>
  <c r="BF133" i="4"/>
  <c r="BG133" i="4"/>
  <c r="BB134" i="4"/>
  <c r="BD134" i="4" s="1"/>
  <c r="BC134" i="4"/>
  <c r="BF134" i="4"/>
  <c r="BG134" i="4"/>
  <c r="BB135" i="4"/>
  <c r="BD135" i="4" s="1"/>
  <c r="BC135" i="4"/>
  <c r="BF135" i="4"/>
  <c r="BG135" i="4"/>
  <c r="BB136" i="4"/>
  <c r="BC136" i="4"/>
  <c r="BD136" i="4"/>
  <c r="BF136" i="4"/>
  <c r="BG136" i="4"/>
  <c r="BB137" i="4"/>
  <c r="BD137" i="4" s="1"/>
  <c r="BC137" i="4"/>
  <c r="BF137" i="4"/>
  <c r="BG137" i="4"/>
  <c r="BB138" i="4"/>
  <c r="BD138" i="4" s="1"/>
  <c r="BC138" i="4"/>
  <c r="BF138" i="4"/>
  <c r="BG138" i="4"/>
  <c r="BB139" i="4"/>
  <c r="BC139" i="4"/>
  <c r="BD139" i="4"/>
  <c r="BF139" i="4"/>
  <c r="BG139" i="4"/>
  <c r="BB140" i="4"/>
  <c r="BC140" i="4"/>
  <c r="BD140" i="4"/>
  <c r="BF140" i="4"/>
  <c r="BG140" i="4"/>
  <c r="BB141" i="4"/>
  <c r="BD141" i="4" s="1"/>
  <c r="BC141" i="4"/>
  <c r="BF141" i="4"/>
  <c r="BG141" i="4"/>
  <c r="BB142" i="4"/>
  <c r="BD142" i="4" s="1"/>
  <c r="BC142" i="4"/>
  <c r="BF142" i="4"/>
  <c r="BG142" i="4"/>
  <c r="BB143" i="4"/>
  <c r="BD143" i="4" s="1"/>
  <c r="BC143" i="4"/>
  <c r="BF143" i="4"/>
  <c r="BG143" i="4"/>
  <c r="BB144" i="4"/>
  <c r="BC144" i="4"/>
  <c r="BD144" i="4"/>
  <c r="BF144" i="4"/>
  <c r="BG144" i="4"/>
  <c r="BB145" i="4"/>
  <c r="BD145" i="4" s="1"/>
  <c r="BC145" i="4"/>
  <c r="BF145" i="4"/>
  <c r="BG145" i="4"/>
  <c r="BB146" i="4"/>
  <c r="BD146" i="4" s="1"/>
  <c r="BC146" i="4"/>
  <c r="BF146" i="4"/>
  <c r="BG146" i="4"/>
  <c r="BB147" i="4"/>
  <c r="BD147" i="4" s="1"/>
  <c r="BC147" i="4"/>
  <c r="BF147" i="4"/>
  <c r="BG147" i="4"/>
  <c r="BB148" i="4"/>
  <c r="BC148" i="4"/>
  <c r="BD148" i="4"/>
  <c r="BF148" i="4"/>
  <c r="BG148" i="4"/>
  <c r="BB149" i="4"/>
  <c r="BD149" i="4" s="1"/>
  <c r="BC149" i="4"/>
  <c r="BF149" i="4"/>
  <c r="BG149" i="4"/>
  <c r="BB150" i="4"/>
  <c r="BD150" i="4" s="1"/>
  <c r="BC150" i="4"/>
  <c r="BF150" i="4"/>
  <c r="BG150" i="4"/>
  <c r="BB151" i="4"/>
  <c r="BC151" i="4"/>
  <c r="BD151" i="4"/>
  <c r="BF151" i="4"/>
  <c r="BG151" i="4"/>
  <c r="BB152" i="4"/>
  <c r="BC152" i="4"/>
  <c r="BD152" i="4"/>
  <c r="BF152" i="4"/>
  <c r="BG152" i="4"/>
  <c r="BB153" i="4"/>
  <c r="BD153" i="4" s="1"/>
  <c r="BC153" i="4"/>
  <c r="BF153" i="4"/>
  <c r="BG153" i="4"/>
  <c r="BB154" i="4"/>
  <c r="BD154" i="4" s="1"/>
  <c r="BC154" i="4"/>
  <c r="BF154" i="4"/>
  <c r="BG154" i="4"/>
  <c r="BB155" i="4"/>
  <c r="BD155" i="4" s="1"/>
  <c r="BC155" i="4"/>
  <c r="BF155" i="4"/>
  <c r="BG155" i="4"/>
  <c r="BB156" i="4"/>
  <c r="BC156" i="4"/>
  <c r="BD156" i="4"/>
  <c r="BF156" i="4"/>
  <c r="BG156" i="4"/>
  <c r="BB157" i="4"/>
  <c r="BD157" i="4" s="1"/>
  <c r="BC157" i="4"/>
  <c r="BF157" i="4"/>
  <c r="BG157" i="4"/>
  <c r="BB158" i="4"/>
  <c r="BD158" i="4" s="1"/>
  <c r="BC158" i="4"/>
  <c r="BF158" i="4"/>
  <c r="BG158" i="4"/>
  <c r="BB159" i="4"/>
  <c r="BC159" i="4"/>
  <c r="BD159" i="4"/>
  <c r="BF159" i="4"/>
  <c r="BG159" i="4"/>
  <c r="BB160" i="4"/>
  <c r="BC160" i="4"/>
  <c r="BD160" i="4"/>
  <c r="BF160" i="4"/>
  <c r="BG160" i="4"/>
  <c r="BB161" i="4"/>
  <c r="BD161" i="4" s="1"/>
  <c r="BC161" i="4"/>
  <c r="BF161" i="4"/>
  <c r="BG161" i="4"/>
  <c r="BB162" i="4"/>
  <c r="BD162" i="4" s="1"/>
  <c r="BC162" i="4"/>
  <c r="BF162" i="4"/>
  <c r="BG162" i="4"/>
  <c r="BB163" i="4"/>
  <c r="BC163" i="4"/>
  <c r="BD163" i="4"/>
  <c r="BF163" i="4"/>
  <c r="BG163" i="4"/>
  <c r="BB164" i="4"/>
  <c r="BC164" i="4"/>
  <c r="BD164" i="4"/>
  <c r="BF164" i="4"/>
  <c r="BG164" i="4"/>
  <c r="BB165" i="4"/>
  <c r="BD165" i="4" s="1"/>
  <c r="BC165" i="4"/>
  <c r="BF165" i="4"/>
  <c r="BG165" i="4"/>
  <c r="BB166" i="4"/>
  <c r="BD166" i="4" s="1"/>
  <c r="BC166" i="4"/>
  <c r="BF166" i="4"/>
  <c r="BG166" i="4"/>
  <c r="BB167" i="4"/>
  <c r="BD167" i="4" s="1"/>
  <c r="BC167" i="4"/>
  <c r="BF167" i="4"/>
  <c r="BG167" i="4"/>
  <c r="BB168" i="4"/>
  <c r="BC168" i="4"/>
  <c r="BD168" i="4"/>
  <c r="BF168" i="4"/>
  <c r="BG168" i="4"/>
  <c r="BB169" i="4"/>
  <c r="BD169" i="4" s="1"/>
  <c r="BC169" i="4"/>
  <c r="BF169" i="4"/>
  <c r="BG169" i="4"/>
  <c r="BB170" i="4"/>
  <c r="BD170" i="4" s="1"/>
  <c r="BC170" i="4"/>
  <c r="BF170" i="4"/>
  <c r="BG170" i="4"/>
  <c r="BB171" i="4"/>
  <c r="BC171" i="4"/>
  <c r="BD171" i="4"/>
  <c r="BF171" i="4"/>
  <c r="BG171" i="4"/>
  <c r="BB172" i="4"/>
  <c r="BC172" i="4"/>
  <c r="BD172" i="4"/>
  <c r="BF172" i="4"/>
  <c r="BG172" i="4"/>
  <c r="BB173" i="4"/>
  <c r="BD173" i="4" s="1"/>
  <c r="BC173" i="4"/>
  <c r="BF173" i="4"/>
  <c r="BG173" i="4"/>
  <c r="BB174" i="4"/>
  <c r="BC174" i="4"/>
  <c r="BD174" i="4"/>
  <c r="BF174" i="4"/>
  <c r="BG174" i="4"/>
  <c r="BB175" i="4"/>
  <c r="BD175" i="4" s="1"/>
  <c r="BC175" i="4"/>
  <c r="BF175" i="4"/>
  <c r="BG175" i="4"/>
  <c r="BB176" i="4"/>
  <c r="BC176" i="4"/>
  <c r="BD176" i="4"/>
  <c r="BF176" i="4"/>
  <c r="BG176" i="4"/>
  <c r="BB177" i="4"/>
  <c r="BC177" i="4"/>
  <c r="BD177" i="4"/>
  <c r="BF177" i="4"/>
  <c r="BG177" i="4"/>
  <c r="BB178" i="4"/>
  <c r="BD178" i="4" s="1"/>
  <c r="BC178" i="4"/>
  <c r="BF178" i="4"/>
  <c r="BG178" i="4"/>
  <c r="BB179" i="4"/>
  <c r="BD179" i="4" s="1"/>
  <c r="BC179" i="4"/>
  <c r="BF179" i="4"/>
  <c r="BG179" i="4"/>
  <c r="BB180" i="4"/>
  <c r="BC180" i="4"/>
  <c r="BD180" i="4"/>
  <c r="BF180" i="4"/>
  <c r="BG180" i="4"/>
  <c r="BB181" i="4"/>
  <c r="BD181" i="4" s="1"/>
  <c r="BC181" i="4"/>
  <c r="BF181" i="4"/>
  <c r="BG181" i="4"/>
  <c r="BB182" i="4"/>
  <c r="BD182" i="4" s="1"/>
  <c r="BC182" i="4"/>
  <c r="BF182" i="4"/>
  <c r="BG182" i="4"/>
  <c r="BB183" i="4"/>
  <c r="BC183" i="4"/>
  <c r="BD183" i="4"/>
  <c r="BF183" i="4"/>
  <c r="BG183" i="4"/>
  <c r="BB184" i="4"/>
  <c r="BD184" i="4" s="1"/>
  <c r="BC184" i="4"/>
  <c r="BF184" i="4"/>
  <c r="BG184" i="4"/>
  <c r="BB185" i="4"/>
  <c r="BD185" i="4" s="1"/>
  <c r="BC185" i="4"/>
  <c r="BF185" i="4"/>
  <c r="BG185" i="4"/>
  <c r="BB186" i="4"/>
  <c r="BC186" i="4"/>
  <c r="BD186" i="4"/>
  <c r="BF186" i="4"/>
  <c r="BG186" i="4"/>
  <c r="BB187" i="4"/>
  <c r="BC187" i="4"/>
  <c r="BD187" i="4"/>
  <c r="BF187" i="4"/>
  <c r="BG187" i="4"/>
  <c r="BB188" i="4"/>
  <c r="BD188" i="4" s="1"/>
  <c r="BC188" i="4"/>
  <c r="BF188" i="4"/>
  <c r="BG188" i="4"/>
  <c r="BB189" i="4"/>
  <c r="BC189" i="4"/>
  <c r="BD189" i="4"/>
  <c r="BF189" i="4"/>
  <c r="BG189" i="4"/>
  <c r="BB190" i="4"/>
  <c r="BC190" i="4"/>
  <c r="BD190" i="4"/>
  <c r="BF190" i="4"/>
  <c r="BG190" i="4"/>
  <c r="BB191" i="4"/>
  <c r="BD191" i="4" s="1"/>
  <c r="BC191" i="4"/>
  <c r="BF191" i="4"/>
  <c r="BG191" i="4"/>
  <c r="BB192" i="4"/>
  <c r="BC192" i="4"/>
  <c r="BD192" i="4"/>
  <c r="BF192" i="4"/>
  <c r="BG192" i="4"/>
  <c r="BB193" i="4"/>
  <c r="BC193" i="4"/>
  <c r="BD193" i="4"/>
  <c r="BF193" i="4"/>
  <c r="BG193" i="4"/>
  <c r="BB194" i="4"/>
  <c r="BD194" i="4" s="1"/>
  <c r="BC194" i="4"/>
  <c r="BF194" i="4"/>
  <c r="BG194" i="4"/>
  <c r="BB195" i="4"/>
  <c r="BD195" i="4" s="1"/>
  <c r="BC195" i="4"/>
  <c r="BF195" i="4"/>
  <c r="BG195" i="4"/>
  <c r="BB196" i="4"/>
  <c r="BC196" i="4"/>
  <c r="BD196" i="4"/>
  <c r="BF196" i="4"/>
  <c r="BG196" i="4"/>
  <c r="BB197" i="4"/>
  <c r="BD197" i="4" s="1"/>
  <c r="BC197" i="4"/>
  <c r="BF197" i="4"/>
  <c r="BG197" i="4"/>
  <c r="BB198" i="4"/>
  <c r="BD198" i="4" s="1"/>
  <c r="BC198" i="4"/>
  <c r="BF198" i="4"/>
  <c r="BG198" i="4"/>
  <c r="BB199" i="4"/>
  <c r="BC199" i="4"/>
  <c r="BD199" i="4"/>
  <c r="BF199" i="4"/>
  <c r="BG199" i="4"/>
  <c r="BB200" i="4"/>
  <c r="BD200" i="4" s="1"/>
  <c r="BC200" i="4"/>
  <c r="BF200" i="4"/>
  <c r="BG200" i="4"/>
  <c r="BB201" i="4"/>
  <c r="BD201" i="4" s="1"/>
  <c r="BC201" i="4"/>
  <c r="BF201" i="4"/>
  <c r="BG201" i="4"/>
  <c r="BB202" i="4"/>
  <c r="BC202" i="4"/>
  <c r="BD202" i="4"/>
  <c r="BF202" i="4"/>
  <c r="BG202" i="4"/>
  <c r="BB203" i="4"/>
  <c r="BC203" i="4"/>
  <c r="BD203" i="4"/>
  <c r="BF203" i="4"/>
  <c r="BG203" i="4"/>
  <c r="BB204" i="4"/>
  <c r="BD204" i="4" s="1"/>
  <c r="BC204" i="4"/>
  <c r="BF204" i="4"/>
  <c r="BG204" i="4"/>
  <c r="BB205" i="4"/>
  <c r="BC205" i="4"/>
  <c r="BD205" i="4"/>
  <c r="BF205" i="4"/>
  <c r="BG205" i="4"/>
  <c r="BB206" i="4"/>
  <c r="BC206" i="4"/>
  <c r="BD206" i="4"/>
  <c r="BF206" i="4"/>
  <c r="BG206" i="4"/>
  <c r="BB207" i="4"/>
  <c r="BD207" i="4" s="1"/>
  <c r="BC207" i="4"/>
  <c r="BF207" i="4"/>
  <c r="BG207" i="4"/>
  <c r="BB208" i="4"/>
  <c r="BC208" i="4"/>
  <c r="BD208" i="4"/>
  <c r="BF208" i="4"/>
  <c r="BG208" i="4"/>
  <c r="BB209" i="4"/>
  <c r="BC209" i="4"/>
  <c r="BD209" i="4"/>
  <c r="BF209" i="4"/>
  <c r="BG209" i="4"/>
  <c r="BB210" i="4"/>
  <c r="BD210" i="4" s="1"/>
  <c r="BC210" i="4"/>
  <c r="BF210" i="4"/>
  <c r="BG210" i="4"/>
  <c r="BB211" i="4"/>
  <c r="BD211" i="4" s="1"/>
  <c r="BC211" i="4"/>
  <c r="BF211" i="4"/>
  <c r="BG211" i="4"/>
  <c r="BB212" i="4"/>
  <c r="BC212" i="4"/>
  <c r="BD212" i="4"/>
  <c r="BF212" i="4"/>
  <c r="BG212" i="4"/>
  <c r="BB213" i="4"/>
  <c r="BD213" i="4" s="1"/>
  <c r="BC213" i="4"/>
  <c r="BF213" i="4"/>
  <c r="BG213" i="4"/>
  <c r="BB214" i="4"/>
  <c r="BD214" i="4" s="1"/>
  <c r="BC214" i="4"/>
  <c r="BF214" i="4"/>
  <c r="BG214" i="4"/>
  <c r="BB215" i="4"/>
  <c r="BC215" i="4"/>
  <c r="BD215" i="4"/>
  <c r="BF215" i="4"/>
  <c r="BG215" i="4"/>
  <c r="BB216" i="4"/>
  <c r="BC216" i="4"/>
  <c r="BD216" i="4"/>
  <c r="BF216" i="4"/>
  <c r="BG216" i="4"/>
  <c r="BB217" i="4"/>
  <c r="BD217" i="4" s="1"/>
  <c r="BC217" i="4"/>
  <c r="BF217" i="4"/>
  <c r="BG217" i="4"/>
  <c r="BB218" i="4"/>
  <c r="BD218" i="4" s="1"/>
  <c r="BC218" i="4"/>
  <c r="BF218" i="4"/>
  <c r="BG218" i="4"/>
  <c r="BB219" i="4"/>
  <c r="BC219" i="4"/>
  <c r="BD219" i="4"/>
  <c r="BF219" i="4"/>
  <c r="BG219" i="4"/>
  <c r="BB220" i="4"/>
  <c r="BC220" i="4"/>
  <c r="BD220" i="4"/>
  <c r="BF220" i="4"/>
  <c r="BG220" i="4"/>
  <c r="BB221" i="4"/>
  <c r="BD221" i="4" s="1"/>
  <c r="BC221" i="4"/>
  <c r="BF221" i="4"/>
  <c r="BG221" i="4"/>
  <c r="BB222" i="4"/>
  <c r="BD222" i="4" s="1"/>
  <c r="BC222" i="4"/>
  <c r="BF222" i="4"/>
  <c r="BG222" i="4"/>
  <c r="BB223" i="4"/>
  <c r="BC223" i="4"/>
  <c r="BD223" i="4"/>
  <c r="BF223" i="4"/>
  <c r="BG223" i="4"/>
  <c r="BB224" i="4"/>
  <c r="BC224" i="4"/>
  <c r="BD224" i="4"/>
  <c r="BF224" i="4"/>
  <c r="BG224" i="4"/>
  <c r="BB225" i="4"/>
  <c r="BD225" i="4" s="1"/>
  <c r="BC225" i="4"/>
  <c r="BF225" i="4"/>
  <c r="BG225" i="4"/>
  <c r="BB226" i="4"/>
  <c r="BD226" i="4" s="1"/>
  <c r="BC226" i="4"/>
  <c r="BF226" i="4"/>
  <c r="BG226" i="4"/>
  <c r="BB227" i="4"/>
  <c r="BC227" i="4"/>
  <c r="BD227" i="4"/>
  <c r="BF227" i="4"/>
  <c r="BG227" i="4"/>
  <c r="BB228" i="4"/>
  <c r="BC228" i="4"/>
  <c r="BD228" i="4"/>
  <c r="BF228" i="4"/>
  <c r="BG228" i="4"/>
  <c r="BB229" i="4"/>
  <c r="BD229" i="4" s="1"/>
  <c r="BC229" i="4"/>
  <c r="BF229" i="4"/>
  <c r="BG229" i="4"/>
  <c r="BB230" i="4"/>
  <c r="BD230" i="4" s="1"/>
  <c r="BC230" i="4"/>
  <c r="BF230" i="4"/>
  <c r="BG230" i="4"/>
  <c r="BB231" i="4"/>
  <c r="BC231" i="4"/>
  <c r="BD231" i="4"/>
  <c r="BF231" i="4"/>
  <c r="BG231" i="4"/>
  <c r="BB232" i="4"/>
  <c r="BC232" i="4"/>
  <c r="BD232" i="4"/>
  <c r="BF232" i="4"/>
  <c r="BG232" i="4"/>
  <c r="BB233" i="4"/>
  <c r="BD233" i="4" s="1"/>
  <c r="BC233" i="4"/>
  <c r="BF233" i="4"/>
  <c r="BG233" i="4"/>
  <c r="BB234" i="4"/>
  <c r="BD234" i="4" s="1"/>
  <c r="BC234" i="4"/>
  <c r="BF234" i="4"/>
  <c r="BG234" i="4"/>
  <c r="BB235" i="4"/>
  <c r="BC235" i="4"/>
  <c r="BD235" i="4"/>
  <c r="BF235" i="4"/>
  <c r="BG235" i="4"/>
  <c r="BB236" i="4"/>
  <c r="BC236" i="4"/>
  <c r="BD236" i="4"/>
  <c r="BF236" i="4"/>
  <c r="BG236" i="4"/>
  <c r="BB237" i="4"/>
  <c r="BD237" i="4" s="1"/>
  <c r="BC237" i="4"/>
  <c r="BF237" i="4"/>
  <c r="BG237" i="4"/>
  <c r="BB238" i="4"/>
  <c r="BD238" i="4" s="1"/>
  <c r="BC238" i="4"/>
  <c r="BF238" i="4"/>
  <c r="BG238" i="4"/>
  <c r="BB239" i="4"/>
  <c r="BC239" i="4"/>
  <c r="BD239" i="4"/>
  <c r="BF239" i="4"/>
  <c r="BG239" i="4"/>
  <c r="BB240" i="4"/>
  <c r="BC240" i="4"/>
  <c r="BD240" i="4"/>
  <c r="BF240" i="4"/>
  <c r="BG240" i="4"/>
  <c r="BB241" i="4"/>
  <c r="BD241" i="4" s="1"/>
  <c r="BC241" i="4"/>
  <c r="BF241" i="4"/>
  <c r="BG241" i="4"/>
  <c r="BB242" i="4"/>
  <c r="BD242" i="4" s="1"/>
  <c r="BC242" i="4"/>
  <c r="BF242" i="4"/>
  <c r="BG242" i="4"/>
  <c r="BB243" i="4"/>
  <c r="BC243" i="4"/>
  <c r="BD243" i="4"/>
  <c r="BF243" i="4"/>
  <c r="BG243" i="4"/>
  <c r="BB244" i="4"/>
  <c r="BC244" i="4"/>
  <c r="BD244" i="4"/>
  <c r="BF244" i="4"/>
  <c r="BG244" i="4"/>
  <c r="BB245" i="4"/>
  <c r="BD245" i="4" s="1"/>
  <c r="BC245" i="4"/>
  <c r="BF245" i="4"/>
  <c r="BG245" i="4"/>
  <c r="BB246" i="4"/>
  <c r="BD246" i="4" s="1"/>
  <c r="BC246" i="4"/>
  <c r="BF246" i="4"/>
  <c r="BG246" i="4"/>
  <c r="BB247" i="4"/>
  <c r="BC247" i="4"/>
  <c r="BD247" i="4"/>
  <c r="BF247" i="4"/>
  <c r="BG247" i="4"/>
  <c r="BB248" i="4"/>
  <c r="BC248" i="4"/>
  <c r="BD248" i="4"/>
  <c r="BF248" i="4"/>
  <c r="BG248" i="4"/>
  <c r="BB249" i="4"/>
  <c r="BD249" i="4" s="1"/>
  <c r="BC249" i="4"/>
  <c r="BF249" i="4"/>
  <c r="BG249" i="4"/>
  <c r="BB250" i="4"/>
  <c r="BD250" i="4" s="1"/>
  <c r="BC250" i="4"/>
  <c r="BF250" i="4"/>
  <c r="BG250" i="4"/>
  <c r="BB251" i="4"/>
  <c r="BC251" i="4"/>
  <c r="BD251" i="4"/>
  <c r="BF251" i="4"/>
  <c r="BG251" i="4"/>
  <c r="BB252" i="4"/>
  <c r="BC252" i="4"/>
  <c r="BD252" i="4"/>
  <c r="BF252" i="4"/>
  <c r="BG252" i="4"/>
  <c r="BB253" i="4"/>
  <c r="BD253" i="4" s="1"/>
  <c r="BC253" i="4"/>
  <c r="BF253" i="4"/>
  <c r="BG253" i="4"/>
  <c r="BB254" i="4"/>
  <c r="BD254" i="4" s="1"/>
  <c r="BC254" i="4"/>
  <c r="BF254" i="4"/>
  <c r="BG254" i="4"/>
  <c r="BB255" i="4"/>
  <c r="BC255" i="4"/>
  <c r="BD255" i="4"/>
  <c r="BF255" i="4"/>
  <c r="BG255" i="4"/>
  <c r="BB256" i="4"/>
  <c r="BC256" i="4"/>
  <c r="BD256" i="4"/>
  <c r="BF256" i="4"/>
  <c r="BG256" i="4"/>
  <c r="BB257" i="4"/>
  <c r="BD257" i="4" s="1"/>
  <c r="BC257" i="4"/>
  <c r="BF257" i="4"/>
  <c r="BG257" i="4"/>
  <c r="BB258" i="4"/>
  <c r="BD258" i="4" s="1"/>
  <c r="BC258" i="4"/>
  <c r="BF258" i="4"/>
  <c r="BG258" i="4"/>
  <c r="BB259" i="4"/>
  <c r="BC259" i="4"/>
  <c r="BD259" i="4"/>
  <c r="BF259" i="4"/>
  <c r="BG259" i="4"/>
  <c r="BB260" i="4"/>
  <c r="BC260" i="4"/>
  <c r="BD260" i="4"/>
  <c r="BF260" i="4"/>
  <c r="BG260" i="4"/>
  <c r="BB261" i="4"/>
  <c r="BD261" i="4" s="1"/>
  <c r="BC261" i="4"/>
  <c r="BF261" i="4"/>
  <c r="BG261" i="4"/>
  <c r="BB262" i="4"/>
  <c r="BD262" i="4" s="1"/>
  <c r="BC262" i="4"/>
  <c r="BF262" i="4"/>
  <c r="BG262" i="4"/>
  <c r="BB263" i="4"/>
  <c r="BC263" i="4"/>
  <c r="BD263" i="4"/>
  <c r="BF263" i="4"/>
  <c r="BG263" i="4"/>
  <c r="BB264" i="4"/>
  <c r="BC264" i="4"/>
  <c r="BD264" i="4"/>
  <c r="BF264" i="4"/>
  <c r="BG264" i="4"/>
  <c r="BB265" i="4"/>
  <c r="BD265" i="4" s="1"/>
  <c r="BC265" i="4"/>
  <c r="BF265" i="4"/>
  <c r="BG265" i="4"/>
  <c r="BB266" i="4"/>
  <c r="BD266" i="4" s="1"/>
  <c r="BC266" i="4"/>
  <c r="BF266" i="4"/>
  <c r="BG266" i="4"/>
  <c r="BB267" i="4"/>
  <c r="BC267" i="4"/>
  <c r="BD267" i="4"/>
  <c r="BF267" i="4"/>
  <c r="BG267" i="4"/>
  <c r="BB268" i="4"/>
  <c r="BC268" i="4"/>
  <c r="BD268" i="4"/>
  <c r="BF268" i="4"/>
  <c r="BG268" i="4"/>
  <c r="BB269" i="4"/>
  <c r="BD269" i="4" s="1"/>
  <c r="BC269" i="4"/>
  <c r="BF269" i="4"/>
  <c r="BG269" i="4"/>
  <c r="BB270" i="4"/>
  <c r="BD270" i="4" s="1"/>
  <c r="BC270" i="4"/>
  <c r="BF270" i="4"/>
  <c r="BG270" i="4"/>
  <c r="BB271" i="4"/>
  <c r="BC271" i="4"/>
  <c r="BD271" i="4"/>
  <c r="BF271" i="4"/>
  <c r="BG271" i="4"/>
  <c r="BB272" i="4"/>
  <c r="BC272" i="4"/>
  <c r="BD272" i="4"/>
  <c r="BF272" i="4"/>
  <c r="BG272" i="4"/>
  <c r="BB273" i="4"/>
  <c r="BD273" i="4" s="1"/>
  <c r="BC273" i="4"/>
  <c r="BF273" i="4"/>
  <c r="BG273" i="4"/>
  <c r="BB274" i="4"/>
  <c r="BD274" i="4" s="1"/>
  <c r="BC274" i="4"/>
  <c r="BF274" i="4"/>
  <c r="BG274" i="4"/>
  <c r="BB275" i="4"/>
  <c r="BC275" i="4"/>
  <c r="BD275" i="4"/>
  <c r="BF275" i="4"/>
  <c r="BG275" i="4"/>
  <c r="BB276" i="4"/>
  <c r="BC276" i="4"/>
  <c r="BD276" i="4"/>
  <c r="BF276" i="4"/>
  <c r="BG276" i="4"/>
  <c r="BB277" i="4"/>
  <c r="BC277" i="4"/>
  <c r="BD277" i="4"/>
  <c r="BF277" i="4"/>
  <c r="BG277" i="4"/>
  <c r="BB278" i="4"/>
  <c r="BD278" i="4" s="1"/>
  <c r="BC278" i="4"/>
  <c r="BF278" i="4"/>
  <c r="BG278" i="4"/>
  <c r="BB279" i="4"/>
  <c r="BC279" i="4"/>
  <c r="BD279" i="4"/>
  <c r="BF279" i="4"/>
  <c r="BG279" i="4"/>
  <c r="BB280" i="4"/>
  <c r="BC280" i="4"/>
  <c r="BD280" i="4"/>
  <c r="BF280" i="4"/>
  <c r="BG280" i="4"/>
  <c r="BB281" i="4"/>
  <c r="BC281" i="4"/>
  <c r="BD281" i="4"/>
  <c r="BF281" i="4"/>
  <c r="BG281" i="4"/>
  <c r="BB282" i="4"/>
  <c r="BD282" i="4" s="1"/>
  <c r="BC282" i="4"/>
  <c r="BF282" i="4"/>
  <c r="BG282" i="4"/>
  <c r="BB283" i="4"/>
  <c r="BC283" i="4"/>
  <c r="BD283" i="4"/>
  <c r="BF283" i="4"/>
  <c r="BG283" i="4"/>
  <c r="BB284" i="4"/>
  <c r="BC284" i="4"/>
  <c r="BD284" i="4"/>
  <c r="BF284" i="4"/>
  <c r="BG284" i="4"/>
  <c r="BB285" i="4"/>
  <c r="BC285" i="4"/>
  <c r="BD285" i="4"/>
  <c r="BF285" i="4"/>
  <c r="BG285" i="4"/>
  <c r="BB286" i="4"/>
  <c r="BD286" i="4" s="1"/>
  <c r="BC286" i="4"/>
  <c r="BF286" i="4"/>
  <c r="BG286" i="4"/>
  <c r="BB287" i="4"/>
  <c r="BC287" i="4"/>
  <c r="BD287" i="4"/>
  <c r="BF287" i="4"/>
  <c r="BG287" i="4"/>
  <c r="BB288" i="4"/>
  <c r="BC288" i="4"/>
  <c r="BD288" i="4"/>
  <c r="BF288" i="4"/>
  <c r="BG288" i="4"/>
  <c r="BB289" i="4"/>
  <c r="BC289" i="4"/>
  <c r="BD289" i="4"/>
  <c r="BF289" i="4"/>
  <c r="BG289" i="4"/>
  <c r="BB290" i="4"/>
  <c r="BD290" i="4" s="1"/>
  <c r="BC290" i="4"/>
  <c r="BF290" i="4"/>
  <c r="BG290" i="4"/>
  <c r="BB291" i="4"/>
  <c r="BC291" i="4"/>
  <c r="BD291" i="4"/>
  <c r="BF291" i="4"/>
  <c r="BG291" i="4"/>
  <c r="BB292" i="4"/>
  <c r="BC292" i="4"/>
  <c r="BD292" i="4"/>
  <c r="BF292" i="4"/>
  <c r="BG292" i="4"/>
  <c r="BB293" i="4"/>
  <c r="BC293" i="4"/>
  <c r="BD293" i="4"/>
  <c r="BF293" i="4"/>
  <c r="BG293" i="4"/>
  <c r="BB294" i="4"/>
  <c r="BD294" i="4" s="1"/>
  <c r="BC294" i="4"/>
  <c r="BF294" i="4"/>
  <c r="BG294" i="4"/>
  <c r="BB295" i="4"/>
  <c r="BC295" i="4"/>
  <c r="BD295" i="4"/>
  <c r="BF295" i="4"/>
  <c r="BG295" i="4"/>
  <c r="BB296" i="4"/>
  <c r="BC296" i="4"/>
  <c r="BD296" i="4"/>
  <c r="BF296" i="4"/>
  <c r="BG296" i="4"/>
  <c r="BB297" i="4"/>
  <c r="BC297" i="4"/>
  <c r="BD297" i="4"/>
  <c r="BF297" i="4"/>
  <c r="BG297" i="4"/>
  <c r="BB298" i="4"/>
  <c r="BD298" i="4" s="1"/>
  <c r="BC298" i="4"/>
  <c r="BF298" i="4"/>
  <c r="BG298" i="4"/>
  <c r="BB299" i="4"/>
  <c r="BC299" i="4"/>
  <c r="BD299" i="4"/>
  <c r="BF299" i="4"/>
  <c r="BG299" i="4"/>
  <c r="BB300" i="4"/>
  <c r="BC300" i="4"/>
  <c r="BD300" i="4"/>
  <c r="BF300" i="4"/>
  <c r="BG300" i="4"/>
  <c r="BB301" i="4"/>
  <c r="BC301" i="4"/>
  <c r="BD301" i="4"/>
  <c r="BF301" i="4"/>
  <c r="BG301" i="4"/>
  <c r="BB302" i="4"/>
  <c r="BD302" i="4" s="1"/>
  <c r="BC302" i="4"/>
  <c r="BF302" i="4"/>
  <c r="BG302" i="4"/>
  <c r="BB303" i="4"/>
  <c r="BC303" i="4"/>
  <c r="BD303" i="4"/>
  <c r="BF303" i="4"/>
  <c r="BG303" i="4"/>
  <c r="BB304" i="4"/>
  <c r="BC304" i="4"/>
  <c r="BD304" i="4"/>
  <c r="BF304" i="4"/>
  <c r="BG304" i="4"/>
  <c r="BB305" i="4"/>
  <c r="BC305" i="4"/>
  <c r="BD305" i="4"/>
  <c r="BF305" i="4"/>
  <c r="BG305" i="4"/>
  <c r="BB306" i="4"/>
  <c r="BD306" i="4" s="1"/>
  <c r="BC306" i="4"/>
  <c r="BF306" i="4"/>
  <c r="BG306" i="4"/>
  <c r="BB307" i="4"/>
  <c r="BC307" i="4"/>
  <c r="BD307" i="4"/>
  <c r="BF307" i="4"/>
  <c r="BG307" i="4"/>
  <c r="BB308" i="4"/>
  <c r="BC308" i="4"/>
  <c r="BD308" i="4"/>
  <c r="BF308" i="4"/>
  <c r="BG308" i="4"/>
  <c r="BB309" i="4"/>
  <c r="BC309" i="4"/>
  <c r="BD309" i="4"/>
  <c r="BF309" i="4"/>
  <c r="BG309" i="4"/>
  <c r="BB310" i="4"/>
  <c r="BD310" i="4" s="1"/>
  <c r="BC310" i="4"/>
  <c r="BF310" i="4"/>
  <c r="BG310" i="4"/>
  <c r="BB311" i="4"/>
  <c r="BC311" i="4"/>
  <c r="BD311" i="4"/>
  <c r="BF311" i="4"/>
  <c r="BG311" i="4"/>
  <c r="BB312" i="4"/>
  <c r="BC312" i="4"/>
  <c r="BD312" i="4"/>
  <c r="BF312" i="4"/>
  <c r="BG312" i="4"/>
  <c r="BB313" i="4"/>
  <c r="BC313" i="4"/>
  <c r="BD313" i="4"/>
  <c r="BF313" i="4"/>
  <c r="BG313" i="4"/>
  <c r="BB314" i="4"/>
  <c r="BD314" i="4" s="1"/>
  <c r="BC314" i="4"/>
  <c r="BF314" i="4"/>
  <c r="BG314" i="4"/>
  <c r="BB315" i="4"/>
  <c r="BC315" i="4"/>
  <c r="BD315" i="4"/>
  <c r="BF315" i="4"/>
  <c r="BG315" i="4"/>
  <c r="BB316" i="4"/>
  <c r="BC316" i="4"/>
  <c r="BD316" i="4"/>
  <c r="BF316" i="4"/>
  <c r="BG316" i="4"/>
  <c r="BB317" i="4"/>
  <c r="BC317" i="4"/>
  <c r="BD317" i="4"/>
  <c r="BF317" i="4"/>
  <c r="BG317" i="4"/>
  <c r="BB318" i="4"/>
  <c r="BD318" i="4" s="1"/>
  <c r="BC318" i="4"/>
  <c r="BF318" i="4"/>
  <c r="BG318" i="4"/>
  <c r="BB319" i="4"/>
  <c r="BC319" i="4"/>
  <c r="BD319" i="4"/>
  <c r="BF319" i="4"/>
  <c r="BG319" i="4"/>
  <c r="BB320" i="4"/>
  <c r="BC320" i="4"/>
  <c r="BD320" i="4"/>
  <c r="BF320" i="4"/>
  <c r="BG320" i="4"/>
  <c r="BB321" i="4"/>
  <c r="BC321" i="4"/>
  <c r="BD321" i="4"/>
  <c r="BF321" i="4"/>
  <c r="BG321" i="4"/>
  <c r="BB322" i="4"/>
  <c r="BD322" i="4" s="1"/>
  <c r="BC322" i="4"/>
  <c r="BF322" i="4"/>
  <c r="BG322" i="4"/>
  <c r="BB323" i="4"/>
  <c r="BC323" i="4"/>
  <c r="BD323" i="4"/>
  <c r="BF323" i="4"/>
  <c r="BG323" i="4"/>
  <c r="BB324" i="4"/>
  <c r="BC324" i="4"/>
  <c r="BD324" i="4"/>
  <c r="BF324" i="4"/>
  <c r="BG324" i="4"/>
  <c r="BB325" i="4"/>
  <c r="BC325" i="4"/>
  <c r="BD325" i="4"/>
  <c r="BF325" i="4"/>
  <c r="BG325" i="4"/>
  <c r="BB326" i="4"/>
  <c r="BD326" i="4" s="1"/>
  <c r="BC326" i="4"/>
  <c r="BF326" i="4"/>
  <c r="BG326" i="4"/>
  <c r="BB327" i="4"/>
  <c r="BC327" i="4"/>
  <c r="BD327" i="4"/>
  <c r="BF327" i="4"/>
  <c r="BG327" i="4"/>
  <c r="BB328" i="4"/>
  <c r="BC328" i="4"/>
  <c r="BD328" i="4"/>
  <c r="BF328" i="4"/>
  <c r="BG328" i="4"/>
  <c r="BB329" i="4"/>
  <c r="BC329" i="4"/>
  <c r="BD329" i="4"/>
  <c r="BF329" i="4"/>
  <c r="BG329" i="4"/>
  <c r="BB330" i="4"/>
  <c r="BD330" i="4" s="1"/>
  <c r="BC330" i="4"/>
  <c r="BF330" i="4"/>
  <c r="BG330" i="4"/>
  <c r="BB331" i="4"/>
  <c r="BC331" i="4"/>
  <c r="BD331" i="4"/>
  <c r="BF331" i="4"/>
  <c r="BG331" i="4"/>
  <c r="BB332" i="4"/>
  <c r="BC332" i="4"/>
  <c r="BD332" i="4"/>
  <c r="BF332" i="4"/>
  <c r="BG332" i="4"/>
  <c r="BB333" i="4"/>
  <c r="BC333" i="4"/>
  <c r="BD333" i="4"/>
  <c r="BF333" i="4"/>
  <c r="BG333" i="4"/>
  <c r="BB334" i="4"/>
  <c r="BD334" i="4" s="1"/>
  <c r="BC334" i="4"/>
  <c r="BF334" i="4"/>
  <c r="BG334" i="4"/>
  <c r="BB335" i="4"/>
  <c r="BC335" i="4"/>
  <c r="BD335" i="4"/>
  <c r="BF335" i="4"/>
  <c r="BG335" i="4"/>
  <c r="BB336" i="4"/>
  <c r="BC336" i="4"/>
  <c r="BD336" i="4"/>
  <c r="BF336" i="4"/>
  <c r="BG336" i="4"/>
  <c r="BB337" i="4"/>
  <c r="BC337" i="4"/>
  <c r="BD337" i="4"/>
  <c r="BF337" i="4"/>
  <c r="BG337" i="4"/>
  <c r="BB338" i="4"/>
  <c r="BD338" i="4" s="1"/>
  <c r="BC338" i="4"/>
  <c r="BF338" i="4"/>
  <c r="BG338" i="4"/>
  <c r="BB339" i="4"/>
  <c r="BC339" i="4"/>
  <c r="BD339" i="4"/>
  <c r="BF339" i="4"/>
  <c r="BG339" i="4"/>
  <c r="BB340" i="4"/>
  <c r="BC340" i="4"/>
  <c r="BD340" i="4"/>
  <c r="BF340" i="4"/>
  <c r="BG340" i="4"/>
  <c r="BB341" i="4"/>
  <c r="BC341" i="4"/>
  <c r="BD341" i="4"/>
  <c r="BF341" i="4"/>
  <c r="BG341" i="4"/>
  <c r="BB342" i="4"/>
  <c r="BD342" i="4" s="1"/>
  <c r="BC342" i="4"/>
  <c r="BF342" i="4"/>
  <c r="BG342" i="4"/>
  <c r="BB343" i="4"/>
  <c r="BC343" i="4"/>
  <c r="BD343" i="4"/>
  <c r="BF343" i="4"/>
  <c r="BG343" i="4"/>
  <c r="BB344" i="4"/>
  <c r="BC344" i="4"/>
  <c r="BD344" i="4"/>
  <c r="BF344" i="4"/>
  <c r="BG344" i="4"/>
  <c r="BB345" i="4"/>
  <c r="BC345" i="4"/>
  <c r="BD345" i="4"/>
  <c r="BF345" i="4"/>
  <c r="BG345" i="4"/>
  <c r="BB346" i="4"/>
  <c r="BD346" i="4" s="1"/>
  <c r="BC346" i="4"/>
  <c r="BF346" i="4"/>
  <c r="BG346" i="4"/>
  <c r="BB347" i="4"/>
  <c r="BC347" i="4"/>
  <c r="BD347" i="4"/>
  <c r="BF347" i="4"/>
  <c r="BG347" i="4"/>
  <c r="BB348" i="4"/>
  <c r="BC348" i="4"/>
  <c r="BD348" i="4"/>
  <c r="BF348" i="4"/>
  <c r="BG348" i="4"/>
  <c r="BB349" i="4"/>
  <c r="BC349" i="4"/>
  <c r="BD349" i="4"/>
  <c r="BF349" i="4"/>
  <c r="BG349" i="4"/>
  <c r="BB350" i="4"/>
  <c r="BD350" i="4" s="1"/>
  <c r="BC350" i="4"/>
  <c r="BF350" i="4"/>
  <c r="BG350" i="4"/>
  <c r="BB351" i="4"/>
  <c r="BC351" i="4"/>
  <c r="BD351" i="4"/>
  <c r="BF351" i="4"/>
  <c r="BG351" i="4"/>
  <c r="BB352" i="4"/>
  <c r="BC352" i="4"/>
  <c r="BD352" i="4"/>
  <c r="BF352" i="4"/>
  <c r="BG352" i="4"/>
  <c r="BB353" i="4"/>
  <c r="BC353" i="4"/>
  <c r="BD353" i="4"/>
  <c r="BF353" i="4"/>
  <c r="BG353" i="4"/>
  <c r="BB354" i="4"/>
  <c r="BD354" i="4" s="1"/>
  <c r="BC354" i="4"/>
  <c r="BF354" i="4"/>
  <c r="BG354" i="4"/>
  <c r="BB355" i="4"/>
  <c r="BD355" i="4" s="1"/>
  <c r="BC355" i="4"/>
  <c r="BF355" i="4"/>
  <c r="BG355" i="4"/>
  <c r="BB356" i="4"/>
  <c r="BC356" i="4"/>
  <c r="BD356" i="4"/>
  <c r="BF356" i="4"/>
  <c r="BG356" i="4"/>
  <c r="BB357" i="4"/>
  <c r="BC357" i="4"/>
  <c r="BD357" i="4"/>
  <c r="BF357" i="4"/>
  <c r="BG357" i="4"/>
  <c r="BB358" i="4"/>
  <c r="BD358" i="4" s="1"/>
  <c r="BC358" i="4"/>
  <c r="BF358" i="4"/>
  <c r="BG358" i="4"/>
  <c r="BB359" i="4"/>
  <c r="BD359" i="4" s="1"/>
  <c r="BC359" i="4"/>
  <c r="BF359" i="4"/>
  <c r="BG359" i="4"/>
  <c r="BB360" i="4"/>
  <c r="BC360" i="4"/>
  <c r="BD360" i="4"/>
  <c r="BF360" i="4"/>
  <c r="BG360" i="4"/>
  <c r="BB361" i="4"/>
  <c r="BC361" i="4"/>
  <c r="BD361" i="4"/>
  <c r="BF361" i="4"/>
  <c r="BG361" i="4"/>
  <c r="BB362" i="4"/>
  <c r="BD362" i="4" s="1"/>
  <c r="BC362" i="4"/>
  <c r="BF362" i="4"/>
  <c r="BG362" i="4"/>
  <c r="BB363" i="4"/>
  <c r="BD363" i="4" s="1"/>
  <c r="BC363" i="4"/>
  <c r="BF363" i="4"/>
  <c r="BG363" i="4"/>
  <c r="BB364" i="4"/>
  <c r="BC364" i="4"/>
  <c r="BD364" i="4"/>
  <c r="BF364" i="4"/>
  <c r="BG364" i="4"/>
  <c r="BB365" i="4"/>
  <c r="BC365" i="4"/>
  <c r="BD365" i="4"/>
  <c r="BF365" i="4"/>
  <c r="BG365" i="4"/>
  <c r="BB366" i="4"/>
  <c r="BD366" i="4" s="1"/>
  <c r="BC366" i="4"/>
  <c r="BF366" i="4"/>
  <c r="BG366" i="4"/>
  <c r="BB367" i="4"/>
  <c r="BD367" i="4" s="1"/>
  <c r="BC367" i="4"/>
  <c r="BF367" i="4"/>
  <c r="BG367" i="4"/>
  <c r="BB368" i="4"/>
  <c r="BC368" i="4"/>
  <c r="BD368" i="4"/>
  <c r="BF368" i="4"/>
  <c r="BG368" i="4"/>
  <c r="BB369" i="4"/>
  <c r="BC369" i="4"/>
  <c r="BD369" i="4"/>
  <c r="BF369" i="4"/>
  <c r="BG369" i="4"/>
  <c r="BB370" i="4"/>
  <c r="BD370" i="4" s="1"/>
  <c r="BC370" i="4"/>
  <c r="BF370" i="4"/>
  <c r="BG370" i="4"/>
  <c r="BB371" i="4"/>
  <c r="BD371" i="4" s="1"/>
  <c r="BC371" i="4"/>
  <c r="BF371" i="4"/>
  <c r="BG371" i="4"/>
  <c r="BB372" i="4"/>
  <c r="BD372" i="4" s="1"/>
  <c r="BC372" i="4"/>
  <c r="BF372" i="4"/>
  <c r="BG372" i="4"/>
  <c r="BB373" i="4"/>
  <c r="BC373" i="4"/>
  <c r="BD373" i="4"/>
  <c r="BF373" i="4"/>
  <c r="BG373" i="4"/>
  <c r="BB374" i="4"/>
  <c r="BD374" i="4" s="1"/>
  <c r="BC374" i="4"/>
  <c r="BF374" i="4"/>
  <c r="BG374" i="4"/>
  <c r="BB375" i="4"/>
  <c r="BD375" i="4" s="1"/>
  <c r="BC375" i="4"/>
  <c r="BF375" i="4"/>
  <c r="BG375" i="4"/>
  <c r="BB376" i="4"/>
  <c r="BC376" i="4"/>
  <c r="BD376" i="4"/>
  <c r="BF376" i="4"/>
  <c r="BG376" i="4"/>
  <c r="BB377" i="4"/>
  <c r="BC377" i="4"/>
  <c r="BD377" i="4"/>
  <c r="BF377" i="4"/>
  <c r="BG377" i="4"/>
  <c r="BB378" i="4"/>
  <c r="BD378" i="4" s="1"/>
  <c r="BC378" i="4"/>
  <c r="BF378" i="4"/>
  <c r="BG378" i="4"/>
  <c r="BB379" i="4"/>
  <c r="BC379" i="4"/>
  <c r="BD379" i="4"/>
  <c r="BF379" i="4"/>
  <c r="BG379" i="4"/>
  <c r="BB380" i="4"/>
  <c r="BC380" i="4"/>
  <c r="BD380" i="4"/>
  <c r="BF380" i="4"/>
  <c r="BG380" i="4"/>
  <c r="BB381" i="4"/>
  <c r="BD381" i="4" s="1"/>
  <c r="BC381" i="4"/>
  <c r="BF381" i="4"/>
  <c r="BG381" i="4"/>
  <c r="BB382" i="4"/>
  <c r="BC382" i="4"/>
  <c r="BD382" i="4"/>
  <c r="BF382" i="4"/>
  <c r="BG382" i="4"/>
  <c r="BB383" i="4"/>
  <c r="BC383" i="4"/>
  <c r="BD383" i="4"/>
  <c r="BF383" i="4"/>
  <c r="BG383" i="4"/>
  <c r="BB384" i="4"/>
  <c r="BD384" i="4" s="1"/>
  <c r="BC384" i="4"/>
  <c r="BF384" i="4"/>
  <c r="BG384" i="4"/>
  <c r="BB385" i="4"/>
  <c r="BC385" i="4"/>
  <c r="BD385" i="4"/>
  <c r="BF385" i="4"/>
  <c r="BG385" i="4"/>
  <c r="BB386" i="4"/>
  <c r="BD386" i="4" s="1"/>
  <c r="BC386" i="4"/>
  <c r="BF386" i="4"/>
  <c r="BG386" i="4"/>
  <c r="BB387" i="4"/>
  <c r="BD387" i="4" s="1"/>
  <c r="BC387" i="4"/>
  <c r="BF387" i="4"/>
  <c r="BG387" i="4"/>
  <c r="BB388" i="4"/>
  <c r="BC388" i="4"/>
  <c r="BD388" i="4"/>
  <c r="BF388" i="4"/>
  <c r="BG388" i="4"/>
  <c r="BB389" i="4"/>
  <c r="BD389" i="4" s="1"/>
  <c r="BC389" i="4"/>
  <c r="BF389" i="4"/>
  <c r="BG389" i="4"/>
  <c r="BB390" i="4"/>
  <c r="BC390" i="4"/>
  <c r="BD390" i="4"/>
  <c r="BF390" i="4"/>
  <c r="BG390" i="4"/>
  <c r="BB391" i="4"/>
  <c r="BC391" i="4"/>
  <c r="BD391" i="4"/>
  <c r="BF391" i="4"/>
  <c r="BG391" i="4"/>
  <c r="BB392" i="4"/>
  <c r="BD392" i="4" s="1"/>
  <c r="BC392" i="4"/>
  <c r="BF392" i="4"/>
  <c r="BG392" i="4"/>
  <c r="BB393" i="4"/>
  <c r="BC393" i="4"/>
  <c r="BD393" i="4"/>
  <c r="BF393" i="4"/>
  <c r="BG393" i="4"/>
  <c r="BB394" i="4"/>
  <c r="BD394" i="4" s="1"/>
  <c r="BC394" i="4"/>
  <c r="BF394" i="4"/>
  <c r="BG394" i="4"/>
  <c r="BB395" i="4"/>
  <c r="BC395" i="4"/>
  <c r="BD395" i="4"/>
  <c r="BF395" i="4"/>
  <c r="BG395" i="4"/>
  <c r="BB396" i="4"/>
  <c r="BC396" i="4"/>
  <c r="BD396" i="4"/>
  <c r="BF396" i="4"/>
  <c r="BG396" i="4"/>
  <c r="BB397" i="4"/>
  <c r="BD397" i="4" s="1"/>
  <c r="BC397" i="4"/>
  <c r="BF397" i="4"/>
  <c r="BG397" i="4"/>
  <c r="BB398" i="4"/>
  <c r="BC398" i="4"/>
  <c r="BD398" i="4"/>
  <c r="BF398" i="4"/>
  <c r="BG398" i="4"/>
  <c r="BB399" i="4"/>
  <c r="BC399" i="4"/>
  <c r="BD399" i="4"/>
  <c r="BF399" i="4"/>
  <c r="BG399" i="4"/>
  <c r="BB400" i="4"/>
  <c r="BD400" i="4" s="1"/>
  <c r="BC400" i="4"/>
  <c r="BF400" i="4"/>
  <c r="BG400" i="4"/>
  <c r="BB401" i="4"/>
  <c r="BC401" i="4"/>
  <c r="BD401" i="4"/>
  <c r="BF401" i="4"/>
  <c r="BG401" i="4"/>
  <c r="BB402" i="4"/>
  <c r="BD402" i="4" s="1"/>
  <c r="BC402" i="4"/>
  <c r="BF402" i="4"/>
  <c r="BG402" i="4"/>
  <c r="BB403" i="4"/>
  <c r="BC403" i="4"/>
  <c r="BD403" i="4"/>
  <c r="BF403" i="4"/>
  <c r="BG403" i="4"/>
  <c r="BB404" i="4"/>
  <c r="BC404" i="4"/>
  <c r="BD404" i="4"/>
  <c r="BF404" i="4"/>
  <c r="BG404" i="4"/>
  <c r="BB405" i="4"/>
  <c r="BC405" i="4"/>
  <c r="BD405" i="4"/>
  <c r="BF405" i="4"/>
  <c r="BG405" i="4"/>
  <c r="BB406" i="4"/>
  <c r="BC406" i="4"/>
  <c r="BD406" i="4"/>
  <c r="BF406" i="4"/>
  <c r="BG406" i="4"/>
  <c r="BB407" i="4"/>
  <c r="BD407" i="4" s="1"/>
  <c r="BC407" i="4"/>
  <c r="BF407" i="4"/>
  <c r="BG407" i="4"/>
  <c r="BB408" i="4"/>
  <c r="BC408" i="4"/>
  <c r="BD408" i="4"/>
  <c r="BF408" i="4"/>
  <c r="BG408" i="4"/>
  <c r="BB409" i="4"/>
  <c r="BD409" i="4" s="1"/>
  <c r="BC409" i="4"/>
  <c r="BF409" i="4"/>
  <c r="BG409" i="4"/>
  <c r="BB410" i="4"/>
  <c r="BC410" i="4"/>
  <c r="BD410" i="4"/>
  <c r="BF410" i="4"/>
  <c r="BG410" i="4"/>
  <c r="BB411" i="4"/>
  <c r="BD411" i="4" s="1"/>
  <c r="BC411" i="4"/>
  <c r="BF411" i="4"/>
  <c r="BG411" i="4"/>
  <c r="BB412" i="4"/>
  <c r="BC412" i="4"/>
  <c r="BD412" i="4"/>
  <c r="BF412" i="4"/>
  <c r="BG412" i="4"/>
  <c r="BB413" i="4"/>
  <c r="BC413" i="4"/>
  <c r="BD413" i="4"/>
  <c r="BF413" i="4"/>
  <c r="BG413" i="4"/>
  <c r="BB414" i="4"/>
  <c r="BD414" i="4" s="1"/>
  <c r="BC414" i="4"/>
  <c r="BF414" i="4"/>
  <c r="BG414" i="4"/>
  <c r="BB415" i="4"/>
  <c r="BC415" i="4"/>
  <c r="BD415" i="4"/>
  <c r="BF415" i="4"/>
  <c r="BG415" i="4"/>
  <c r="BB416" i="4"/>
  <c r="BC416" i="4"/>
  <c r="BD416" i="4"/>
  <c r="BF416" i="4"/>
  <c r="BG416" i="4"/>
  <c r="BB417" i="4"/>
  <c r="BC417" i="4"/>
  <c r="BD417" i="4"/>
  <c r="BF417" i="4"/>
  <c r="BG417" i="4"/>
  <c r="BB418" i="4"/>
  <c r="BD418" i="4" s="1"/>
  <c r="BC418" i="4"/>
  <c r="BF418" i="4"/>
  <c r="BG418" i="4"/>
  <c r="BB419" i="4"/>
  <c r="BC419" i="4"/>
  <c r="BD419" i="4"/>
  <c r="BF419" i="4"/>
  <c r="BG419" i="4"/>
  <c r="BB420" i="4"/>
  <c r="BC420" i="4"/>
  <c r="BD420" i="4"/>
  <c r="BF420" i="4"/>
  <c r="BG420" i="4"/>
  <c r="BB421" i="4"/>
  <c r="BC421" i="4"/>
  <c r="BD421" i="4"/>
  <c r="BF421" i="4"/>
  <c r="BG421" i="4"/>
  <c r="BB422" i="4"/>
  <c r="BD422" i="4" s="1"/>
  <c r="BC422" i="4"/>
  <c r="BF422" i="4"/>
  <c r="BG422" i="4"/>
  <c r="BB423" i="4"/>
  <c r="BC423" i="4"/>
  <c r="BD423" i="4"/>
  <c r="BF423" i="4"/>
  <c r="BG423" i="4"/>
  <c r="BB424" i="4"/>
  <c r="BC424" i="4"/>
  <c r="BD424" i="4"/>
  <c r="BF424" i="4"/>
  <c r="BG424" i="4"/>
  <c r="BB425" i="4"/>
  <c r="BC425" i="4"/>
  <c r="BD425" i="4"/>
  <c r="BF425" i="4"/>
  <c r="BG425" i="4"/>
  <c r="BB426" i="4"/>
  <c r="BD426" i="4" s="1"/>
  <c r="BC426" i="4"/>
  <c r="BF426" i="4"/>
  <c r="BG426" i="4"/>
  <c r="BB427" i="4"/>
  <c r="BC427" i="4"/>
  <c r="BD427" i="4"/>
  <c r="BF427" i="4"/>
  <c r="BG427" i="4"/>
  <c r="BB428" i="4"/>
  <c r="BC428" i="4"/>
  <c r="BD428" i="4"/>
  <c r="BF428" i="4"/>
  <c r="BG428" i="4"/>
  <c r="BB429" i="4"/>
  <c r="BC429" i="4"/>
  <c r="BD429" i="4"/>
  <c r="BF429" i="4"/>
  <c r="BG429" i="4"/>
  <c r="BB430" i="4"/>
  <c r="BD430" i="4" s="1"/>
  <c r="BC430" i="4"/>
  <c r="BF430" i="4"/>
  <c r="BG430" i="4"/>
  <c r="BB431" i="4"/>
  <c r="BC431" i="4"/>
  <c r="BD431" i="4"/>
  <c r="BF431" i="4"/>
  <c r="BG431" i="4"/>
  <c r="BB432" i="4"/>
  <c r="BC432" i="4"/>
  <c r="BD432" i="4"/>
  <c r="BF432" i="4"/>
  <c r="BG432" i="4"/>
  <c r="BB433" i="4"/>
  <c r="BC433" i="4"/>
  <c r="BD433" i="4"/>
  <c r="BF433" i="4"/>
  <c r="BG433" i="4"/>
  <c r="BB434" i="4"/>
  <c r="BD434" i="4" s="1"/>
  <c r="BC434" i="4"/>
  <c r="BF434" i="4"/>
  <c r="BG434" i="4"/>
  <c r="BB435" i="4"/>
  <c r="BC435" i="4"/>
  <c r="BD435" i="4"/>
  <c r="BF435" i="4"/>
  <c r="BG435" i="4"/>
  <c r="BB436" i="4"/>
  <c r="BC436" i="4"/>
  <c r="BD436" i="4"/>
  <c r="BF436" i="4"/>
  <c r="BG436" i="4"/>
  <c r="BB437" i="4"/>
  <c r="BC437" i="4"/>
  <c r="BD437" i="4"/>
  <c r="BF437" i="4"/>
  <c r="BG437" i="4"/>
  <c r="BB438" i="4"/>
  <c r="BD438" i="4" s="1"/>
  <c r="BC438" i="4"/>
  <c r="BF438" i="4"/>
  <c r="BG438" i="4"/>
  <c r="BB439" i="4"/>
  <c r="BC439" i="4"/>
  <c r="BD439" i="4"/>
  <c r="BF439" i="4"/>
  <c r="BG439" i="4"/>
  <c r="BB440" i="4"/>
  <c r="BC440" i="4"/>
  <c r="BD440" i="4"/>
  <c r="BF440" i="4"/>
  <c r="BG440" i="4"/>
  <c r="BB441" i="4"/>
  <c r="BC441" i="4"/>
  <c r="BD441" i="4"/>
  <c r="BF441" i="4"/>
  <c r="BG441" i="4"/>
  <c r="BB442" i="4"/>
  <c r="BD442" i="4" s="1"/>
  <c r="BC442" i="4"/>
  <c r="BF442" i="4"/>
  <c r="BG442" i="4"/>
  <c r="BB443" i="4"/>
  <c r="BC443" i="4"/>
  <c r="BD443" i="4"/>
  <c r="BF443" i="4"/>
  <c r="BG443" i="4"/>
  <c r="BB444" i="4"/>
  <c r="BC444" i="4"/>
  <c r="BD444" i="4"/>
  <c r="BF444" i="4"/>
  <c r="BG444" i="4"/>
  <c r="BB445" i="4"/>
  <c r="BC445" i="4"/>
  <c r="BD445" i="4"/>
  <c r="BF445" i="4"/>
  <c r="BG445" i="4"/>
  <c r="BB446" i="4"/>
  <c r="BD446" i="4" s="1"/>
  <c r="BC446" i="4"/>
  <c r="BF446" i="4"/>
  <c r="BG446" i="4"/>
  <c r="BB447" i="4"/>
  <c r="BC447" i="4"/>
  <c r="BD447" i="4"/>
  <c r="BF447" i="4"/>
  <c r="BG447" i="4"/>
  <c r="BB448" i="4"/>
  <c r="BC448" i="4"/>
  <c r="BD448" i="4"/>
  <c r="BF448" i="4"/>
  <c r="BG448" i="4"/>
  <c r="BB449" i="4"/>
  <c r="BC449" i="4"/>
  <c r="BD449" i="4"/>
  <c r="BF449" i="4"/>
  <c r="BG449" i="4"/>
  <c r="BB450" i="4"/>
  <c r="BD450" i="4" s="1"/>
  <c r="BC450" i="4"/>
  <c r="BF450" i="4"/>
  <c r="BG450" i="4"/>
  <c r="BB451" i="4"/>
  <c r="BC451" i="4"/>
  <c r="BD451" i="4"/>
  <c r="BF451" i="4"/>
  <c r="BG451" i="4"/>
  <c r="BB452" i="4"/>
  <c r="BC452" i="4"/>
  <c r="BD452" i="4"/>
  <c r="BF452" i="4"/>
  <c r="BG452" i="4"/>
  <c r="BB453" i="4"/>
  <c r="BC453" i="4"/>
  <c r="BD453" i="4"/>
  <c r="BF453" i="4"/>
  <c r="BG453" i="4"/>
  <c r="BB454" i="4"/>
  <c r="BD454" i="4" s="1"/>
  <c r="BC454" i="4"/>
  <c r="BF454" i="4"/>
  <c r="BG454" i="4"/>
  <c r="BB455" i="4"/>
  <c r="BC455" i="4"/>
  <c r="BD455" i="4"/>
  <c r="BF455" i="4"/>
  <c r="BG455" i="4"/>
  <c r="BB456" i="4"/>
  <c r="BC456" i="4"/>
  <c r="BD456" i="4"/>
  <c r="BF456" i="4"/>
  <c r="BG456" i="4"/>
  <c r="BB457" i="4"/>
  <c r="BC457" i="4"/>
  <c r="BD457" i="4"/>
  <c r="BF457" i="4"/>
  <c r="BG457" i="4"/>
  <c r="BB458" i="4"/>
  <c r="BD458" i="4" s="1"/>
  <c r="BC458" i="4"/>
  <c r="BF458" i="4"/>
  <c r="BG458" i="4"/>
  <c r="BB459" i="4"/>
  <c r="BC459" i="4"/>
  <c r="BD459" i="4"/>
  <c r="BF459" i="4"/>
  <c r="BG459" i="4"/>
  <c r="BB460" i="4"/>
  <c r="BC460" i="4"/>
  <c r="BD460" i="4"/>
  <c r="BF460" i="4"/>
  <c r="BG460" i="4"/>
  <c r="BB461" i="4"/>
  <c r="BC461" i="4"/>
  <c r="BD461" i="4"/>
  <c r="BF461" i="4"/>
  <c r="BG461" i="4"/>
  <c r="BB462" i="4"/>
  <c r="BD462" i="4" s="1"/>
  <c r="BC462" i="4"/>
  <c r="BF462" i="4"/>
  <c r="BG462" i="4"/>
  <c r="BB463" i="4"/>
  <c r="BC463" i="4"/>
  <c r="BD463" i="4"/>
  <c r="BF463" i="4"/>
  <c r="BG463" i="4"/>
  <c r="BB464" i="4"/>
  <c r="BC464" i="4"/>
  <c r="BD464" i="4"/>
  <c r="BF464" i="4"/>
  <c r="BG464" i="4"/>
  <c r="BB465" i="4"/>
  <c r="BC465" i="4"/>
  <c r="BD465" i="4"/>
  <c r="BF465" i="4"/>
  <c r="BG465" i="4"/>
  <c r="BB466" i="4"/>
  <c r="BD466" i="4" s="1"/>
  <c r="BC466" i="4"/>
  <c r="BF466" i="4"/>
  <c r="BG466" i="4"/>
  <c r="BB467" i="4"/>
  <c r="BC467" i="4"/>
  <c r="BD467" i="4"/>
  <c r="BF467" i="4"/>
  <c r="BG467" i="4"/>
  <c r="BB468" i="4"/>
  <c r="BC468" i="4"/>
  <c r="BD468" i="4"/>
  <c r="BF468" i="4"/>
  <c r="BG468" i="4"/>
  <c r="BB469" i="4"/>
  <c r="BC469" i="4"/>
  <c r="BD469" i="4"/>
  <c r="BF469" i="4"/>
  <c r="BG469" i="4"/>
  <c r="BB470" i="4"/>
  <c r="BD470" i="4" s="1"/>
  <c r="BC470" i="4"/>
  <c r="BF470" i="4"/>
  <c r="BG470" i="4"/>
  <c r="BB471" i="4"/>
  <c r="BC471" i="4"/>
  <c r="BD471" i="4"/>
  <c r="BF471" i="4"/>
  <c r="BG471" i="4"/>
  <c r="BB472" i="4"/>
  <c r="BC472" i="4"/>
  <c r="BD472" i="4"/>
  <c r="BF472" i="4"/>
  <c r="BG472" i="4"/>
  <c r="BB473" i="4"/>
  <c r="BC473" i="4"/>
  <c r="BD473" i="4"/>
  <c r="BF473" i="4"/>
  <c r="BG473" i="4"/>
  <c r="BB474" i="4"/>
  <c r="BD474" i="4" s="1"/>
  <c r="BC474" i="4"/>
  <c r="BF474" i="4"/>
  <c r="BG474" i="4"/>
  <c r="BB475" i="4"/>
  <c r="BC475" i="4"/>
  <c r="BD475" i="4"/>
  <c r="BF475" i="4"/>
  <c r="BG475" i="4"/>
  <c r="BB476" i="4"/>
  <c r="BC476" i="4"/>
  <c r="BD476" i="4"/>
  <c r="BF476" i="4"/>
  <c r="BG476" i="4"/>
  <c r="BB477" i="4"/>
  <c r="BC477" i="4"/>
  <c r="BD477" i="4"/>
  <c r="BF477" i="4"/>
  <c r="BG477" i="4"/>
  <c r="BB478" i="4"/>
  <c r="BD478" i="4" s="1"/>
  <c r="BC478" i="4"/>
  <c r="BF478" i="4"/>
  <c r="BG478" i="4"/>
  <c r="BB479" i="4"/>
  <c r="BC479" i="4"/>
  <c r="BD479" i="4"/>
  <c r="BF479" i="4"/>
  <c r="BG479" i="4"/>
  <c r="BB480" i="4"/>
  <c r="BC480" i="4"/>
  <c r="BD480" i="4"/>
  <c r="BF480" i="4"/>
  <c r="BG480" i="4"/>
  <c r="BB481" i="4"/>
  <c r="BC481" i="4"/>
  <c r="BD481" i="4"/>
  <c r="BF481" i="4"/>
  <c r="BG481" i="4"/>
  <c r="BB482" i="4"/>
  <c r="BD482" i="4" s="1"/>
  <c r="BC482" i="4"/>
  <c r="BF482" i="4"/>
  <c r="BG482" i="4"/>
  <c r="BB483" i="4"/>
  <c r="BC483" i="4"/>
  <c r="BD483" i="4"/>
  <c r="BF483" i="4"/>
  <c r="BG483" i="4"/>
  <c r="BB484" i="4"/>
  <c r="BC484" i="4"/>
  <c r="BD484" i="4"/>
  <c r="BF484" i="4"/>
  <c r="BG484" i="4"/>
  <c r="BB485" i="4"/>
  <c r="BC485" i="4"/>
  <c r="BD485" i="4"/>
  <c r="BB486" i="4"/>
  <c r="BD486" i="4" s="1"/>
  <c r="BC486" i="4"/>
  <c r="BF486" i="4"/>
  <c r="BG486" i="4"/>
  <c r="BB487" i="4"/>
  <c r="BC487" i="4"/>
  <c r="BD487" i="4"/>
  <c r="BB488" i="4"/>
  <c r="BC488" i="4"/>
  <c r="BD488" i="4"/>
  <c r="BB489" i="4"/>
  <c r="BC489" i="4"/>
  <c r="BD489" i="4"/>
  <c r="BB490" i="4"/>
  <c r="BD490" i="4" s="1"/>
  <c r="BC490" i="4"/>
  <c r="BB491" i="4"/>
  <c r="BC491" i="4"/>
  <c r="BD491" i="4"/>
  <c r="BB492" i="4"/>
  <c r="BC492" i="4"/>
  <c r="BD492" i="4"/>
  <c r="BB493" i="4"/>
  <c r="BC493" i="4"/>
  <c r="BD493" i="4"/>
  <c r="BF493" i="4"/>
  <c r="BG493" i="4"/>
  <c r="BB494" i="4"/>
  <c r="BD494" i="4" s="1"/>
  <c r="BC494" i="4"/>
  <c r="BF494" i="4"/>
  <c r="BG494" i="4"/>
  <c r="BB495" i="4"/>
  <c r="BC495" i="4"/>
  <c r="BD495" i="4"/>
  <c r="BF495" i="4"/>
  <c r="BG495" i="4"/>
  <c r="BB496" i="4"/>
  <c r="BC496" i="4"/>
  <c r="BD496" i="4"/>
  <c r="BF496" i="4"/>
  <c r="BG496" i="4"/>
  <c r="BB497" i="4"/>
  <c r="BC497" i="4"/>
  <c r="BD497" i="4"/>
  <c r="BF497" i="4"/>
  <c r="BG497" i="4"/>
  <c r="BB498" i="4"/>
  <c r="BD498" i="4" s="1"/>
  <c r="BC498" i="4"/>
  <c r="BF498" i="4"/>
  <c r="BG498" i="4"/>
  <c r="BB499" i="4"/>
  <c r="BC499" i="4"/>
  <c r="BD499" i="4"/>
  <c r="BF499" i="4"/>
  <c r="BG499" i="4"/>
  <c r="BB500" i="4"/>
  <c r="BC500" i="4"/>
  <c r="BD500" i="4"/>
  <c r="BF500" i="4"/>
  <c r="BG500" i="4"/>
  <c r="BB501" i="4"/>
  <c r="BC501" i="4"/>
  <c r="BD501" i="4"/>
  <c r="BF501" i="4"/>
  <c r="BG501" i="4"/>
  <c r="BB502" i="4"/>
  <c r="BD502" i="4" s="1"/>
  <c r="BC502" i="4"/>
  <c r="BF502" i="4"/>
  <c r="BG502" i="4"/>
  <c r="BB503" i="4"/>
  <c r="BC503" i="4"/>
  <c r="BD503" i="4"/>
  <c r="BF503" i="4"/>
  <c r="BG503" i="4"/>
  <c r="BB504" i="4"/>
  <c r="BC504" i="4"/>
  <c r="BD504" i="4"/>
  <c r="BF504" i="4"/>
  <c r="BG504" i="4"/>
  <c r="BB505" i="4"/>
  <c r="BC505" i="4"/>
  <c r="BD505" i="4"/>
  <c r="BF505" i="4"/>
  <c r="BG505" i="4"/>
  <c r="BB506" i="4"/>
  <c r="BD506" i="4" s="1"/>
  <c r="BC506" i="4"/>
  <c r="BF506" i="4"/>
  <c r="BG506" i="4"/>
  <c r="BB507" i="4"/>
  <c r="BC507" i="4"/>
  <c r="BD507" i="4"/>
  <c r="BF507" i="4"/>
  <c r="BG507" i="4"/>
  <c r="BB508" i="4"/>
  <c r="BC508" i="4"/>
  <c r="BD508" i="4"/>
  <c r="BF508" i="4"/>
  <c r="BG508" i="4"/>
  <c r="BB509" i="4"/>
  <c r="BC509" i="4"/>
  <c r="BD509" i="4"/>
  <c r="BF509" i="4"/>
  <c r="BG509" i="4"/>
  <c r="BB510" i="4"/>
  <c r="BD510" i="4" s="1"/>
  <c r="BC510" i="4"/>
  <c r="BF510" i="4"/>
  <c r="BG510" i="4"/>
  <c r="BB511" i="4"/>
  <c r="BC511" i="4"/>
  <c r="BD511" i="4"/>
  <c r="BF511" i="4"/>
  <c r="BG511" i="4"/>
  <c r="BB512" i="4"/>
  <c r="BC512" i="4"/>
  <c r="BD512" i="4"/>
  <c r="BF512" i="4"/>
  <c r="BG512" i="4"/>
  <c r="BB513" i="4"/>
  <c r="BC513" i="4"/>
  <c r="BD513" i="4"/>
  <c r="BF513" i="4"/>
  <c r="BG513" i="4"/>
  <c r="BB514" i="4"/>
  <c r="BD514" i="4" s="1"/>
  <c r="BC514" i="4"/>
  <c r="BF514" i="4"/>
  <c r="BG514" i="4"/>
  <c r="BB515" i="4"/>
  <c r="BC515" i="4"/>
  <c r="BD515" i="4"/>
  <c r="BF515" i="4"/>
  <c r="BG515" i="4"/>
  <c r="BB516" i="4"/>
  <c r="BC516" i="4"/>
  <c r="BD516" i="4"/>
  <c r="BF516" i="4"/>
  <c r="BG516" i="4"/>
  <c r="BB517" i="4"/>
  <c r="BC517" i="4"/>
  <c r="BD517" i="4"/>
  <c r="BF517" i="4"/>
  <c r="BG517" i="4"/>
  <c r="BB518" i="4"/>
  <c r="BD518" i="4" s="1"/>
  <c r="BC518" i="4"/>
  <c r="BF518" i="4"/>
  <c r="BG518" i="4"/>
  <c r="BB519" i="4"/>
  <c r="BC519" i="4"/>
  <c r="BD519" i="4"/>
  <c r="BF519" i="4"/>
  <c r="BG519" i="4"/>
  <c r="BB520" i="4"/>
  <c r="BC520" i="4"/>
  <c r="BD520" i="4"/>
  <c r="BF520" i="4"/>
  <c r="BG520" i="4"/>
  <c r="BB521" i="4"/>
  <c r="BC521" i="4"/>
  <c r="BD521" i="4"/>
  <c r="BF521" i="4"/>
  <c r="BG521" i="4"/>
  <c r="BB522" i="4"/>
  <c r="BD522" i="4" s="1"/>
  <c r="BC522" i="4"/>
  <c r="BF522" i="4"/>
  <c r="BG522" i="4"/>
  <c r="BB523" i="4"/>
  <c r="BC523" i="4"/>
  <c r="BD523" i="4"/>
  <c r="BF523" i="4"/>
  <c r="BG523" i="4"/>
  <c r="BB524" i="4"/>
  <c r="BC524" i="4"/>
  <c r="BD524" i="4"/>
  <c r="BF524" i="4"/>
  <c r="BG524" i="4"/>
  <c r="BB525" i="4"/>
  <c r="BC525" i="4"/>
  <c r="BD525" i="4"/>
  <c r="BF525" i="4"/>
  <c r="BG525" i="4"/>
  <c r="BB526" i="4"/>
  <c r="BD526" i="4" s="1"/>
  <c r="BC526" i="4"/>
  <c r="BF526" i="4"/>
  <c r="BG526" i="4"/>
  <c r="BB527" i="4"/>
  <c r="BC527" i="4"/>
  <c r="BD527" i="4"/>
  <c r="BF527" i="4"/>
  <c r="BG527" i="4"/>
  <c r="BB528" i="4"/>
  <c r="BC528" i="4"/>
  <c r="BD528" i="4"/>
  <c r="BF528" i="4"/>
  <c r="BG528" i="4"/>
  <c r="BB529" i="4"/>
  <c r="BC529" i="4"/>
  <c r="BD529" i="4"/>
  <c r="BF529" i="4"/>
  <c r="BG529" i="4"/>
  <c r="BB530" i="4"/>
  <c r="BD530" i="4" s="1"/>
  <c r="BC530" i="4"/>
  <c r="BF530" i="4"/>
  <c r="BG530" i="4"/>
  <c r="BB531" i="4"/>
  <c r="BC531" i="4"/>
  <c r="BD531" i="4"/>
  <c r="BF531" i="4"/>
  <c r="BG531" i="4"/>
  <c r="BB532" i="4"/>
  <c r="BC532" i="4"/>
  <c r="BD532" i="4"/>
  <c r="BF532" i="4"/>
  <c r="BG532" i="4"/>
  <c r="BB533" i="4"/>
  <c r="BC533" i="4"/>
  <c r="BD533" i="4"/>
  <c r="BF533" i="4"/>
  <c r="BG533" i="4"/>
  <c r="BB534" i="4"/>
  <c r="BD534" i="4" s="1"/>
  <c r="BC534" i="4"/>
  <c r="BF534" i="4"/>
  <c r="BG534" i="4"/>
  <c r="BB535" i="4"/>
  <c r="BC535" i="4"/>
  <c r="BD535" i="4"/>
  <c r="BF535" i="4"/>
  <c r="BG535" i="4"/>
  <c r="BB536" i="4"/>
  <c r="BC536" i="4"/>
  <c r="BD536" i="4"/>
  <c r="BF536" i="4"/>
  <c r="BG536" i="4"/>
  <c r="BB537" i="4"/>
  <c r="BC537" i="4"/>
  <c r="BD537" i="4"/>
  <c r="BF537" i="4"/>
  <c r="BG537" i="4"/>
  <c r="BB538" i="4"/>
  <c r="BD538" i="4" s="1"/>
  <c r="BC538" i="4"/>
  <c r="BF538" i="4"/>
  <c r="BG538" i="4"/>
  <c r="BB539" i="4"/>
  <c r="BC539" i="4"/>
  <c r="BD539" i="4"/>
  <c r="BF539" i="4"/>
  <c r="BG539" i="4"/>
  <c r="BB540" i="4"/>
  <c r="BC540" i="4"/>
  <c r="BD540" i="4"/>
  <c r="BF540" i="4"/>
  <c r="BG540" i="4"/>
  <c r="BB541" i="4"/>
  <c r="BC541" i="4"/>
  <c r="BD541" i="4"/>
  <c r="BF541" i="4"/>
  <c r="BG541" i="4"/>
  <c r="BB542" i="4"/>
  <c r="BD542" i="4" s="1"/>
  <c r="BC542" i="4"/>
  <c r="BF542" i="4"/>
  <c r="BG542" i="4"/>
  <c r="BB543" i="4"/>
  <c r="BC543" i="4"/>
  <c r="BD543" i="4"/>
  <c r="BF543" i="4"/>
  <c r="BG543" i="4"/>
  <c r="BB544" i="4"/>
  <c r="BC544" i="4"/>
  <c r="BD544" i="4"/>
  <c r="BF544" i="4"/>
  <c r="BG544" i="4"/>
  <c r="BB545" i="4"/>
  <c r="BC545" i="4"/>
  <c r="BD545" i="4"/>
  <c r="BF545" i="4"/>
  <c r="BG545" i="4"/>
  <c r="BB546" i="4"/>
  <c r="BD546" i="4" s="1"/>
  <c r="BC546" i="4"/>
  <c r="BF546" i="4"/>
  <c r="BG546" i="4"/>
  <c r="BB547" i="4"/>
  <c r="BC547" i="4"/>
  <c r="BD547" i="4"/>
  <c r="BF547" i="4"/>
  <c r="BG547" i="4"/>
  <c r="BB548" i="4"/>
  <c r="BC548" i="4"/>
  <c r="BD548" i="4"/>
  <c r="BF548" i="4"/>
  <c r="BG548" i="4"/>
  <c r="BB549" i="4"/>
  <c r="BC549" i="4"/>
  <c r="BD549" i="4"/>
  <c r="BF549" i="4"/>
  <c r="BG549" i="4"/>
  <c r="BB550" i="4"/>
  <c r="BD550" i="4" s="1"/>
  <c r="BC550" i="4"/>
  <c r="BF550" i="4"/>
  <c r="BG550" i="4"/>
  <c r="BB551" i="4"/>
  <c r="BC551" i="4"/>
  <c r="BD551" i="4"/>
  <c r="BF551" i="4"/>
  <c r="BG551" i="4"/>
  <c r="BB552" i="4"/>
  <c r="BC552" i="4"/>
  <c r="BD552" i="4"/>
  <c r="BF552" i="4"/>
  <c r="BG552" i="4"/>
  <c r="BB553" i="4"/>
  <c r="BC553" i="4"/>
  <c r="BD553" i="4"/>
  <c r="BF553" i="4"/>
  <c r="BG553" i="4"/>
  <c r="BB2" i="4"/>
  <c r="BD2" i="4" s="1"/>
  <c r="BC2" i="4"/>
  <c r="BF2" i="4"/>
  <c r="BG2" i="4"/>
  <c r="BB3" i="4"/>
  <c r="BC3" i="4"/>
  <c r="BD3" i="4"/>
  <c r="BF3" i="4"/>
  <c r="BG3" i="4"/>
  <c r="BB4" i="4"/>
  <c r="BC4" i="4"/>
  <c r="BD4" i="4"/>
  <c r="BF4" i="4"/>
  <c r="BG4" i="4"/>
  <c r="BB5" i="4"/>
  <c r="BC5" i="4"/>
  <c r="BD5" i="4"/>
  <c r="BF5" i="4"/>
  <c r="BG5" i="4"/>
  <c r="BB6" i="4"/>
  <c r="BD6" i="4" s="1"/>
  <c r="BC6" i="4"/>
  <c r="BF6" i="4"/>
  <c r="BG6" i="4"/>
  <c r="BB7" i="4"/>
  <c r="BD7" i="4" s="1"/>
  <c r="BC7" i="4"/>
  <c r="BF7" i="4"/>
  <c r="BG7" i="4"/>
  <c r="BB8" i="4"/>
  <c r="BC8" i="4"/>
  <c r="BD8" i="4"/>
  <c r="BF8" i="4"/>
  <c r="BG8" i="4"/>
  <c r="BB9" i="4"/>
  <c r="BC9" i="4"/>
  <c r="BD9" i="4"/>
  <c r="BF9" i="4"/>
  <c r="BG9" i="4"/>
  <c r="D10" i="4"/>
  <c r="BB10" i="4"/>
  <c r="BC10" i="4"/>
  <c r="BD10" i="4"/>
  <c r="BF10" i="4"/>
  <c r="BG10" i="4"/>
  <c r="BB11" i="4"/>
  <c r="BC11" i="4"/>
  <c r="BD11" i="4"/>
  <c r="BF11" i="4"/>
  <c r="BG11" i="4"/>
  <c r="BB12" i="4"/>
  <c r="BC12" i="4"/>
  <c r="BD12" i="4"/>
  <c r="BF12" i="4"/>
  <c r="BG12" i="4"/>
  <c r="BB13" i="4"/>
  <c r="BC13" i="4"/>
  <c r="BD13" i="4"/>
  <c r="BF13" i="4"/>
  <c r="BG13" i="4"/>
  <c r="U14" i="4"/>
  <c r="AC14" i="4"/>
  <c r="AD14" i="4"/>
  <c r="Y14" i="4" s="1"/>
  <c r="AF14" i="4"/>
  <c r="AH14" i="4" s="1"/>
  <c r="AG14" i="4"/>
  <c r="BB14" i="4"/>
  <c r="BC14" i="4"/>
  <c r="BD14" i="4"/>
  <c r="BF14" i="4"/>
  <c r="BG14" i="4"/>
  <c r="BB15" i="4"/>
  <c r="BD15" i="4" s="1"/>
  <c r="BC15" i="4"/>
  <c r="BF15" i="4"/>
  <c r="BG15" i="4"/>
  <c r="U16" i="4"/>
  <c r="W16" i="4"/>
  <c r="I48" i="4" s="1"/>
  <c r="BF487" i="4" s="1"/>
  <c r="X16" i="4"/>
  <c r="AD16" i="4"/>
  <c r="AG16" i="4"/>
  <c r="AH16" i="4"/>
  <c r="BB16" i="4"/>
  <c r="BC16" i="4"/>
  <c r="BD16" i="4"/>
  <c r="BF16" i="4"/>
  <c r="BG16" i="4"/>
  <c r="U17" i="4"/>
  <c r="W17" i="4"/>
  <c r="X17" i="4"/>
  <c r="AD17" i="4"/>
  <c r="AE17" i="4" s="1"/>
  <c r="AG17" i="4"/>
  <c r="AG22" i="4" s="1"/>
  <c r="AG23" i="4" s="1"/>
  <c r="BB17" i="4"/>
  <c r="BC17" i="4"/>
  <c r="BD17" i="4"/>
  <c r="BF17" i="4"/>
  <c r="BG17" i="4"/>
  <c r="U18" i="4"/>
  <c r="W18" i="4" s="1"/>
  <c r="AA18" i="4" s="1"/>
  <c r="X18" i="4"/>
  <c r="Y18" i="4"/>
  <c r="Z18" i="4"/>
  <c r="AB18" i="4"/>
  <c r="AD18" i="4"/>
  <c r="AE18" i="4"/>
  <c r="AG18" i="4"/>
  <c r="AH18" i="4" s="1"/>
  <c r="BB18" i="4"/>
  <c r="BC18" i="4"/>
  <c r="BD18" i="4"/>
  <c r="BF18" i="4"/>
  <c r="BG18" i="4"/>
  <c r="U19" i="4"/>
  <c r="W19" i="4" s="1"/>
  <c r="AA19" i="4" s="1"/>
  <c r="X19" i="4"/>
  <c r="Y19" i="4"/>
  <c r="Z19" i="4" s="1"/>
  <c r="AD19" i="4"/>
  <c r="AE19" i="4" s="1"/>
  <c r="AG19" i="4"/>
  <c r="AH19" i="4"/>
  <c r="BB19" i="4"/>
  <c r="BC19" i="4"/>
  <c r="BD19" i="4"/>
  <c r="BF19" i="4"/>
  <c r="BG19" i="4"/>
  <c r="U20" i="4"/>
  <c r="W20" i="4"/>
  <c r="I33" i="4" s="1"/>
  <c r="X20" i="4"/>
  <c r="Y20" i="4"/>
  <c r="Z20" i="4"/>
  <c r="AD20" i="4"/>
  <c r="AE20" i="4" s="1"/>
  <c r="AG20" i="4"/>
  <c r="AH20" i="4"/>
  <c r="BB20" i="4"/>
  <c r="BD20" i="4" s="1"/>
  <c r="BC20" i="4"/>
  <c r="BF20" i="4"/>
  <c r="BG20" i="4"/>
  <c r="U21" i="4"/>
  <c r="W21" i="4"/>
  <c r="X21" i="4"/>
  <c r="AD21" i="4"/>
  <c r="AE21" i="4"/>
  <c r="AG21" i="4"/>
  <c r="Y21" i="4" s="1"/>
  <c r="BB21" i="4"/>
  <c r="BD21" i="4" s="1"/>
  <c r="BC21" i="4"/>
  <c r="BF21" i="4"/>
  <c r="BG21" i="4"/>
  <c r="U22" i="4"/>
  <c r="W22" i="4"/>
  <c r="X22" i="4"/>
  <c r="AC22" i="4"/>
  <c r="AD22" i="4"/>
  <c r="AE22" i="4"/>
  <c r="AF22" i="4"/>
  <c r="BB22" i="4"/>
  <c r="BC22" i="4"/>
  <c r="BD22" i="4"/>
  <c r="U23" i="4"/>
  <c r="W23" i="4"/>
  <c r="BB23" i="4"/>
  <c r="BC23" i="4"/>
  <c r="BD23" i="4"/>
  <c r="BF23" i="4"/>
  <c r="BG23" i="4"/>
  <c r="O24" i="4"/>
  <c r="U24" i="4"/>
  <c r="W24" i="4"/>
  <c r="BB24" i="4"/>
  <c r="BD24" i="4" s="1"/>
  <c r="BC24" i="4"/>
  <c r="U25" i="4"/>
  <c r="W25" i="4" s="1"/>
  <c r="BB25" i="4"/>
  <c r="BC25" i="4"/>
  <c r="BD25" i="4"/>
  <c r="AU1" i="3" a="1"/>
  <c r="AU1" i="3" s="1"/>
  <c r="U27" i="3"/>
  <c r="W27" i="3" s="1"/>
  <c r="BB27" i="3"/>
  <c r="BD27" i="3" s="1"/>
  <c r="BC27" i="3"/>
  <c r="BB28" i="3"/>
  <c r="BD66" i="3" s="1"/>
  <c r="BC28" i="3"/>
  <c r="D29" i="3"/>
  <c r="E29" i="3"/>
  <c r="U29" i="3"/>
  <c r="W29" i="3" s="1"/>
  <c r="Y29" i="3"/>
  <c r="BB29" i="3"/>
  <c r="BC29" i="3"/>
  <c r="BD29" i="3"/>
  <c r="D30" i="3"/>
  <c r="U30" i="3"/>
  <c r="W30" i="3"/>
  <c r="Y30" i="3"/>
  <c r="BB30" i="3"/>
  <c r="BD30" i="3" s="1"/>
  <c r="BC30" i="3"/>
  <c r="BF30" i="3"/>
  <c r="BG30" i="3"/>
  <c r="D31" i="3"/>
  <c r="U31" i="3"/>
  <c r="W31" i="3" s="1"/>
  <c r="Y31" i="3"/>
  <c r="BB31" i="3"/>
  <c r="BD31" i="3" s="1"/>
  <c r="BC31" i="3"/>
  <c r="BF31" i="3"/>
  <c r="BG31" i="3"/>
  <c r="U32" i="3"/>
  <c r="W32" i="3"/>
  <c r="Y32" i="3"/>
  <c r="Y35" i="3" s="1"/>
  <c r="BB32" i="3"/>
  <c r="BC32" i="3"/>
  <c r="BD32" i="3"/>
  <c r="BF32" i="3"/>
  <c r="BG32" i="3"/>
  <c r="U33" i="3"/>
  <c r="W33" i="3" s="1"/>
  <c r="Y33" i="3"/>
  <c r="BB33" i="3"/>
  <c r="BC33" i="3"/>
  <c r="BD33" i="3"/>
  <c r="BF33" i="3"/>
  <c r="BG33" i="3"/>
  <c r="D34" i="3"/>
  <c r="U34" i="3"/>
  <c r="W34" i="3"/>
  <c r="Y34" i="3"/>
  <c r="BB34" i="3"/>
  <c r="BC34" i="3"/>
  <c r="BD34" i="3"/>
  <c r="BF34" i="3"/>
  <c r="BG34" i="3"/>
  <c r="D35" i="3"/>
  <c r="U35" i="3"/>
  <c r="W35" i="3"/>
  <c r="E35" i="3" s="1"/>
  <c r="AD35" i="3"/>
  <c r="AG35" i="3"/>
  <c r="BB35" i="3"/>
  <c r="BD35" i="3" s="1"/>
  <c r="BC35" i="3"/>
  <c r="BF35" i="3"/>
  <c r="BG35" i="3"/>
  <c r="U36" i="3"/>
  <c r="AB36" i="3" s="1"/>
  <c r="W36" i="3"/>
  <c r="AA36" i="3" s="1"/>
  <c r="X36" i="3"/>
  <c r="Y36" i="3"/>
  <c r="Z36" i="3"/>
  <c r="AE36" i="3"/>
  <c r="AH36" i="3"/>
  <c r="BB36" i="3"/>
  <c r="BC36" i="3"/>
  <c r="BF36" i="3"/>
  <c r="BG36" i="3"/>
  <c r="U37" i="3"/>
  <c r="W37" i="3" s="1"/>
  <c r="X37" i="3"/>
  <c r="Y37" i="3"/>
  <c r="AA37" i="3" s="1"/>
  <c r="Z37" i="3"/>
  <c r="AE37" i="3"/>
  <c r="AH37" i="3"/>
  <c r="BB37" i="3"/>
  <c r="BC37" i="3"/>
  <c r="BD37" i="3"/>
  <c r="BF37" i="3"/>
  <c r="BG37" i="3"/>
  <c r="U38" i="3"/>
  <c r="W38" i="3"/>
  <c r="X38" i="3"/>
  <c r="Y38" i="3"/>
  <c r="Z38" i="3"/>
  <c r="AA38" i="3"/>
  <c r="AB38" i="3"/>
  <c r="AE38" i="3"/>
  <c r="AH38" i="3"/>
  <c r="BB38" i="3"/>
  <c r="BD38" i="3" s="1"/>
  <c r="BC38" i="3"/>
  <c r="BF38" i="3"/>
  <c r="BG38" i="3"/>
  <c r="U39" i="3"/>
  <c r="W39" i="3" s="1"/>
  <c r="X39" i="3"/>
  <c r="Y39" i="3"/>
  <c r="Z39" i="3"/>
  <c r="AA39" i="3"/>
  <c r="AB39" i="3"/>
  <c r="AE39" i="3"/>
  <c r="AH39" i="3"/>
  <c r="BB39" i="3"/>
  <c r="BD39" i="3" s="1"/>
  <c r="BC39" i="3"/>
  <c r="BF39" i="3"/>
  <c r="BG39" i="3"/>
  <c r="U40" i="3"/>
  <c r="W40" i="3" s="1"/>
  <c r="AA40" i="3" s="1"/>
  <c r="X40" i="3"/>
  <c r="Y40" i="3"/>
  <c r="Z40" i="3"/>
  <c r="AB40" i="3"/>
  <c r="AE40" i="3"/>
  <c r="AH40" i="3"/>
  <c r="BB40" i="3"/>
  <c r="BC40" i="3"/>
  <c r="BF40" i="3"/>
  <c r="BG40" i="3"/>
  <c r="U41" i="3"/>
  <c r="W41" i="3" s="1"/>
  <c r="AA41" i="3" s="1"/>
  <c r="X41" i="3"/>
  <c r="Y41" i="3"/>
  <c r="Z41" i="3"/>
  <c r="AB41" i="3"/>
  <c r="AE41" i="3"/>
  <c r="AH41" i="3"/>
  <c r="BB41" i="3"/>
  <c r="BC41" i="3"/>
  <c r="BD41" i="3"/>
  <c r="BF41" i="3"/>
  <c r="BG41" i="3"/>
  <c r="U42" i="3"/>
  <c r="W42" i="3"/>
  <c r="X42" i="3"/>
  <c r="Y42" i="3"/>
  <c r="Z42" i="3"/>
  <c r="AA42" i="3"/>
  <c r="AB42" i="3"/>
  <c r="AE42" i="3"/>
  <c r="AH42" i="3"/>
  <c r="BB42" i="3"/>
  <c r="BC42" i="3"/>
  <c r="BD42" i="3"/>
  <c r="BF42" i="3"/>
  <c r="BG42" i="3"/>
  <c r="U43" i="3"/>
  <c r="W43" i="3"/>
  <c r="X43" i="3"/>
  <c r="Y43" i="3"/>
  <c r="Z43" i="3"/>
  <c r="AA43" i="3"/>
  <c r="AB43" i="3"/>
  <c r="AE43" i="3"/>
  <c r="AH43" i="3"/>
  <c r="BB43" i="3"/>
  <c r="BD62" i="3" s="1"/>
  <c r="BC43" i="3"/>
  <c r="BD43" i="3"/>
  <c r="BF43" i="3"/>
  <c r="BG43" i="3"/>
  <c r="S44" i="3"/>
  <c r="T44" i="3"/>
  <c r="T45" i="3" s="1"/>
  <c r="V44" i="3"/>
  <c r="D36" i="3" s="1"/>
  <c r="Y44" i="3"/>
  <c r="AC44" i="3"/>
  <c r="AD44" i="3"/>
  <c r="AF44" i="3"/>
  <c r="AG44" i="3"/>
  <c r="BB44" i="3"/>
  <c r="BC44" i="3"/>
  <c r="BD44" i="3"/>
  <c r="BF44" i="3"/>
  <c r="BG44" i="3"/>
  <c r="S45" i="3"/>
  <c r="V45" i="3"/>
  <c r="D37" i="3" s="1"/>
  <c r="BB45" i="3"/>
  <c r="BC45" i="3"/>
  <c r="BF45" i="3"/>
  <c r="BG45" i="3"/>
  <c r="U46" i="3"/>
  <c r="W46" i="3"/>
  <c r="BB46" i="3"/>
  <c r="BC46" i="3"/>
  <c r="BD46" i="3"/>
  <c r="BB47" i="3"/>
  <c r="BC47" i="3"/>
  <c r="BD47" i="3"/>
  <c r="D48" i="3"/>
  <c r="E48" i="3"/>
  <c r="U48" i="3"/>
  <c r="W48" i="3"/>
  <c r="Y48" i="3"/>
  <c r="BB48" i="3"/>
  <c r="BC48" i="3"/>
  <c r="BD48" i="3"/>
  <c r="U49" i="3"/>
  <c r="W49" i="3" s="1"/>
  <c r="Y49" i="3"/>
  <c r="BB49" i="3"/>
  <c r="BC49" i="3"/>
  <c r="BD49" i="3"/>
  <c r="BF49" i="3"/>
  <c r="BG49" i="3"/>
  <c r="U50" i="3"/>
  <c r="W50" i="3"/>
  <c r="Y50" i="3"/>
  <c r="BB50" i="3"/>
  <c r="BC50" i="3"/>
  <c r="BD50" i="3"/>
  <c r="BF50" i="3"/>
  <c r="BG50" i="3"/>
  <c r="U51" i="3"/>
  <c r="W51" i="3"/>
  <c r="Y51" i="3"/>
  <c r="BB51" i="3"/>
  <c r="BC51" i="3"/>
  <c r="BF51" i="3"/>
  <c r="BG51" i="3"/>
  <c r="U52" i="3"/>
  <c r="W52" i="3"/>
  <c r="Y52" i="3"/>
  <c r="BB52" i="3"/>
  <c r="BC52" i="3"/>
  <c r="BD52" i="3"/>
  <c r="BF52" i="3"/>
  <c r="BG52" i="3"/>
  <c r="D53" i="3"/>
  <c r="U53" i="3"/>
  <c r="W53" i="3"/>
  <c r="Y53" i="3"/>
  <c r="BB53" i="3"/>
  <c r="BC53" i="3"/>
  <c r="BD53" i="3"/>
  <c r="BF53" i="3"/>
  <c r="BG53" i="3"/>
  <c r="D54" i="3"/>
  <c r="U54" i="3"/>
  <c r="W54" i="3"/>
  <c r="E54" i="3" s="1"/>
  <c r="AD54" i="3"/>
  <c r="AD46" i="3" s="1"/>
  <c r="AG54" i="3"/>
  <c r="BB54" i="3"/>
  <c r="BC54" i="3"/>
  <c r="BF54" i="3"/>
  <c r="BG54" i="3"/>
  <c r="U55" i="3"/>
  <c r="W55" i="3"/>
  <c r="X55" i="3"/>
  <c r="Y55" i="3"/>
  <c r="AE55" i="3"/>
  <c r="AH55" i="3"/>
  <c r="BB55" i="3"/>
  <c r="BC55" i="3"/>
  <c r="BD55" i="3"/>
  <c r="BF55" i="3"/>
  <c r="BG55" i="3"/>
  <c r="U56" i="3"/>
  <c r="W56" i="3"/>
  <c r="X56" i="3"/>
  <c r="Y56" i="3"/>
  <c r="Z56" i="3"/>
  <c r="AE56" i="3"/>
  <c r="AH56" i="3"/>
  <c r="BB56" i="3"/>
  <c r="BC56" i="3"/>
  <c r="BD56" i="3"/>
  <c r="BF56" i="3"/>
  <c r="BG56" i="3"/>
  <c r="U57" i="3"/>
  <c r="X57" i="3"/>
  <c r="Y57" i="3"/>
  <c r="Z57" i="3"/>
  <c r="AE57" i="3"/>
  <c r="AH57" i="3"/>
  <c r="BB57" i="3"/>
  <c r="BC57" i="3"/>
  <c r="BD57" i="3"/>
  <c r="BF57" i="3"/>
  <c r="BG57" i="3"/>
  <c r="U58" i="3"/>
  <c r="AB58" i="3" s="1"/>
  <c r="X58" i="3"/>
  <c r="Z58" i="3" s="1"/>
  <c r="Y58" i="3"/>
  <c r="AE58" i="3"/>
  <c r="AH58" i="3"/>
  <c r="BB58" i="3"/>
  <c r="BC58" i="3"/>
  <c r="BD58" i="3"/>
  <c r="BF58" i="3"/>
  <c r="BG58" i="3"/>
  <c r="U59" i="3"/>
  <c r="W59" i="3"/>
  <c r="X59" i="3"/>
  <c r="Y59" i="3"/>
  <c r="AE59" i="3"/>
  <c r="AH59" i="3"/>
  <c r="BB59" i="3"/>
  <c r="BC59" i="3"/>
  <c r="BD59" i="3"/>
  <c r="BF59" i="3"/>
  <c r="BG59" i="3"/>
  <c r="U60" i="3"/>
  <c r="W60" i="3"/>
  <c r="X60" i="3"/>
  <c r="Y60" i="3"/>
  <c r="Z60" i="3"/>
  <c r="AE60" i="3"/>
  <c r="AH60" i="3"/>
  <c r="BB60" i="3"/>
  <c r="BC60" i="3"/>
  <c r="BD60" i="3"/>
  <c r="BF60" i="3"/>
  <c r="BG60" i="3"/>
  <c r="U61" i="3"/>
  <c r="W61" i="3" s="1"/>
  <c r="AA61" i="3" s="1"/>
  <c r="X61" i="3"/>
  <c r="Y61" i="3"/>
  <c r="AB61" i="3"/>
  <c r="AE61" i="3"/>
  <c r="AH61" i="3"/>
  <c r="BB61" i="3"/>
  <c r="BC61" i="3"/>
  <c r="BD61" i="3"/>
  <c r="BF61" i="3"/>
  <c r="BG61" i="3"/>
  <c r="U62" i="3"/>
  <c r="X62" i="3"/>
  <c r="Z62" i="3" s="1"/>
  <c r="Y62" i="3"/>
  <c r="AE62" i="3"/>
  <c r="AH62" i="3"/>
  <c r="BB62" i="3"/>
  <c r="BC62" i="3"/>
  <c r="BF62" i="3"/>
  <c r="BG62" i="3"/>
  <c r="S63" i="3"/>
  <c r="T63" i="3"/>
  <c r="T64" i="3" s="1"/>
  <c r="D50" i="3" s="1"/>
  <c r="U63" i="3"/>
  <c r="V63" i="3"/>
  <c r="D55" i="3" s="1"/>
  <c r="AC63" i="3"/>
  <c r="AD63" i="3"/>
  <c r="AF63" i="3"/>
  <c r="AG63" i="3"/>
  <c r="Y63" i="3" s="1"/>
  <c r="BB63" i="3"/>
  <c r="BC63" i="3"/>
  <c r="BD63" i="3"/>
  <c r="BF63" i="3"/>
  <c r="BG63" i="3"/>
  <c r="S64" i="3"/>
  <c r="D49" i="3" s="1"/>
  <c r="V64" i="3"/>
  <c r="D56" i="3" s="1"/>
  <c r="BB64" i="3"/>
  <c r="BC64" i="3"/>
  <c r="BF64" i="3"/>
  <c r="BG64" i="3"/>
  <c r="BB65" i="3"/>
  <c r="BC65" i="3"/>
  <c r="BD65" i="3"/>
  <c r="BB66" i="3"/>
  <c r="BC66" i="3"/>
  <c r="BB67" i="3"/>
  <c r="BC67" i="3"/>
  <c r="BD67" i="3"/>
  <c r="BB68" i="3"/>
  <c r="BC68" i="3"/>
  <c r="BD68" i="3"/>
  <c r="BF68" i="3"/>
  <c r="BG68" i="3"/>
  <c r="BB69" i="3"/>
  <c r="BC69" i="3"/>
  <c r="BD69" i="3"/>
  <c r="BF69" i="3"/>
  <c r="BG69" i="3"/>
  <c r="BB70" i="3"/>
  <c r="BC70" i="3"/>
  <c r="BF70" i="3"/>
  <c r="BG70" i="3"/>
  <c r="BB71" i="3"/>
  <c r="BC71" i="3"/>
  <c r="BD71" i="3"/>
  <c r="BF71" i="3"/>
  <c r="BG71" i="3"/>
  <c r="BB72" i="3"/>
  <c r="BC72" i="3"/>
  <c r="BD72" i="3"/>
  <c r="BF72" i="3"/>
  <c r="BG72" i="3"/>
  <c r="BB73" i="3"/>
  <c r="BC73" i="3"/>
  <c r="BF73" i="3"/>
  <c r="BG73" i="3"/>
  <c r="BB74" i="3"/>
  <c r="BC74" i="3"/>
  <c r="BF74" i="3"/>
  <c r="BG74" i="3"/>
  <c r="BB75" i="3"/>
  <c r="BC75" i="3"/>
  <c r="BD75" i="3"/>
  <c r="BF75" i="3"/>
  <c r="BG75" i="3"/>
  <c r="BB76" i="3"/>
  <c r="BC76" i="3"/>
  <c r="BD76" i="3"/>
  <c r="BF76" i="3"/>
  <c r="BG76" i="3"/>
  <c r="BB77" i="3"/>
  <c r="BC77" i="3"/>
  <c r="BD77" i="3"/>
  <c r="BF77" i="3"/>
  <c r="BG77" i="3"/>
  <c r="BB78" i="3"/>
  <c r="BC78" i="3"/>
  <c r="BF78" i="3"/>
  <c r="BG78" i="3"/>
  <c r="BB79" i="3"/>
  <c r="BC79" i="3"/>
  <c r="BD79" i="3"/>
  <c r="BF79" i="3"/>
  <c r="BG79" i="3"/>
  <c r="BB80" i="3"/>
  <c r="BC80" i="3"/>
  <c r="BD80" i="3"/>
  <c r="BF80" i="3"/>
  <c r="BG80" i="3"/>
  <c r="BB81" i="3"/>
  <c r="BC81" i="3"/>
  <c r="BD81" i="3"/>
  <c r="BF81" i="3"/>
  <c r="BG81" i="3"/>
  <c r="BB82" i="3"/>
  <c r="BC82" i="3"/>
  <c r="BD82" i="3"/>
  <c r="BF82" i="3"/>
  <c r="BG82" i="3"/>
  <c r="BB83" i="3"/>
  <c r="BC83" i="3"/>
  <c r="BF83" i="3"/>
  <c r="BG83" i="3"/>
  <c r="BB84" i="3"/>
  <c r="BC84" i="3"/>
  <c r="BD84" i="3"/>
  <c r="BF84" i="3"/>
  <c r="BG84" i="3"/>
  <c r="BB85" i="3"/>
  <c r="BC85" i="3"/>
  <c r="BD85" i="3"/>
  <c r="BF85" i="3"/>
  <c r="BG85" i="3"/>
  <c r="BB86" i="3"/>
  <c r="BD86" i="3" s="1"/>
  <c r="BC86" i="3"/>
  <c r="BF86" i="3"/>
  <c r="BG86" i="3"/>
  <c r="BB87" i="3"/>
  <c r="BC87" i="3"/>
  <c r="BD87" i="3"/>
  <c r="BF87" i="3"/>
  <c r="BG87" i="3"/>
  <c r="BB88" i="3"/>
  <c r="BD88" i="3" s="1"/>
  <c r="BC88" i="3"/>
  <c r="BF88" i="3"/>
  <c r="BG88" i="3"/>
  <c r="BB89" i="3"/>
  <c r="BC89" i="3"/>
  <c r="BD89" i="3"/>
  <c r="BF89" i="3"/>
  <c r="BG89" i="3"/>
  <c r="BB90" i="3"/>
  <c r="BD90" i="3" s="1"/>
  <c r="BC90" i="3"/>
  <c r="BF90" i="3"/>
  <c r="BG90" i="3"/>
  <c r="BB91" i="3"/>
  <c r="BD91" i="3" s="1"/>
  <c r="BC91" i="3"/>
  <c r="BF91" i="3"/>
  <c r="BG91" i="3"/>
  <c r="BB92" i="3"/>
  <c r="BD92" i="3" s="1"/>
  <c r="BC92" i="3"/>
  <c r="BF92" i="3"/>
  <c r="BG92" i="3"/>
  <c r="BB93" i="3"/>
  <c r="BC93" i="3"/>
  <c r="BD93" i="3"/>
  <c r="BF93" i="3"/>
  <c r="BG93" i="3"/>
  <c r="BB94" i="3"/>
  <c r="BD94" i="3" s="1"/>
  <c r="BC94" i="3"/>
  <c r="BF94" i="3"/>
  <c r="BG94" i="3"/>
  <c r="BB95" i="3"/>
  <c r="BD95" i="3" s="1"/>
  <c r="BC95" i="3"/>
  <c r="BF95" i="3"/>
  <c r="BG95" i="3"/>
  <c r="BB96" i="3"/>
  <c r="BC96" i="3"/>
  <c r="BD96" i="3"/>
  <c r="BF96" i="3"/>
  <c r="BG96" i="3"/>
  <c r="BB97" i="3"/>
  <c r="BC97" i="3"/>
  <c r="BD97" i="3"/>
  <c r="BF97" i="3"/>
  <c r="BG97" i="3"/>
  <c r="BB98" i="3"/>
  <c r="BD98" i="3" s="1"/>
  <c r="BC98" i="3"/>
  <c r="BF98" i="3"/>
  <c r="BG98" i="3"/>
  <c r="BB99" i="3"/>
  <c r="BC99" i="3"/>
  <c r="BD99" i="3"/>
  <c r="BF99" i="3"/>
  <c r="BG99" i="3"/>
  <c r="BB100" i="3"/>
  <c r="BC100" i="3"/>
  <c r="BD100" i="3"/>
  <c r="BF100" i="3"/>
  <c r="BG100" i="3"/>
  <c r="BB101" i="3"/>
  <c r="BC101" i="3"/>
  <c r="BD101" i="3"/>
  <c r="BF101" i="3"/>
  <c r="BG101" i="3"/>
  <c r="BB102" i="3"/>
  <c r="BD102" i="3" s="1"/>
  <c r="BC102" i="3"/>
  <c r="BF102" i="3"/>
  <c r="BG102" i="3"/>
  <c r="BB103" i="3"/>
  <c r="BC103" i="3"/>
  <c r="BD103" i="3"/>
  <c r="BF103" i="3"/>
  <c r="BG103" i="3"/>
  <c r="BB104" i="3"/>
  <c r="BD104" i="3" s="1"/>
  <c r="BC104" i="3"/>
  <c r="BF104" i="3"/>
  <c r="BG104" i="3"/>
  <c r="BB105" i="3"/>
  <c r="BC105" i="3"/>
  <c r="BD105" i="3"/>
  <c r="BF105" i="3"/>
  <c r="BG105" i="3"/>
  <c r="BB106" i="3"/>
  <c r="BD106" i="3" s="1"/>
  <c r="BC106" i="3"/>
  <c r="BF106" i="3"/>
  <c r="BG106" i="3"/>
  <c r="BB107" i="3"/>
  <c r="BD107" i="3" s="1"/>
  <c r="BC107" i="3"/>
  <c r="BF107" i="3"/>
  <c r="BG107" i="3"/>
  <c r="BB108" i="3"/>
  <c r="BC108" i="3"/>
  <c r="BD108" i="3"/>
  <c r="BF108" i="3"/>
  <c r="BG108" i="3"/>
  <c r="BB109" i="3"/>
  <c r="BC109" i="3"/>
  <c r="BD109" i="3"/>
  <c r="BF109" i="3"/>
  <c r="BG109" i="3"/>
  <c r="BB110" i="3"/>
  <c r="BD110" i="3" s="1"/>
  <c r="BC110" i="3"/>
  <c r="BF110" i="3"/>
  <c r="BG110" i="3"/>
  <c r="BB111" i="3"/>
  <c r="BD111" i="3" s="1"/>
  <c r="BC111" i="3"/>
  <c r="BF111" i="3"/>
  <c r="BG111" i="3"/>
  <c r="BB112" i="3"/>
  <c r="BC112" i="3"/>
  <c r="BD112" i="3"/>
  <c r="BF112" i="3"/>
  <c r="BG112" i="3"/>
  <c r="BB113" i="3"/>
  <c r="BC113" i="3"/>
  <c r="BD113" i="3"/>
  <c r="BF113" i="3"/>
  <c r="BG113" i="3"/>
  <c r="BB114" i="3"/>
  <c r="BD114" i="3" s="1"/>
  <c r="BC114" i="3"/>
  <c r="BF114" i="3"/>
  <c r="BG114" i="3"/>
  <c r="BB115" i="3"/>
  <c r="BC115" i="3"/>
  <c r="BD115" i="3"/>
  <c r="BF115" i="3"/>
  <c r="BG115" i="3"/>
  <c r="BB116" i="3"/>
  <c r="BC116" i="3"/>
  <c r="BD116" i="3"/>
  <c r="BF116" i="3"/>
  <c r="BG116" i="3"/>
  <c r="BB117" i="3"/>
  <c r="BC117" i="3"/>
  <c r="BD117" i="3"/>
  <c r="BF117" i="3"/>
  <c r="BG117" i="3"/>
  <c r="BB118" i="3"/>
  <c r="BD118" i="3" s="1"/>
  <c r="BC118" i="3"/>
  <c r="BF118" i="3"/>
  <c r="BG118" i="3"/>
  <c r="BB119" i="3"/>
  <c r="BC119" i="3"/>
  <c r="BD119" i="3"/>
  <c r="BF119" i="3"/>
  <c r="BG119" i="3"/>
  <c r="BB120" i="3"/>
  <c r="BD120" i="3" s="1"/>
  <c r="BC120" i="3"/>
  <c r="BF120" i="3"/>
  <c r="BG120" i="3"/>
  <c r="BB121" i="3"/>
  <c r="BC121" i="3"/>
  <c r="BD121" i="3"/>
  <c r="BF121" i="3"/>
  <c r="BG121" i="3"/>
  <c r="BB122" i="3"/>
  <c r="BD122" i="3" s="1"/>
  <c r="BC122" i="3"/>
  <c r="BF122" i="3"/>
  <c r="BG122" i="3"/>
  <c r="BB123" i="3"/>
  <c r="BD123" i="3" s="1"/>
  <c r="BC123" i="3"/>
  <c r="BF123" i="3"/>
  <c r="BG123" i="3"/>
  <c r="BB124" i="3"/>
  <c r="BD124" i="3" s="1"/>
  <c r="BC124" i="3"/>
  <c r="BF124" i="3"/>
  <c r="BG124" i="3"/>
  <c r="BB125" i="3"/>
  <c r="BC125" i="3"/>
  <c r="BD125" i="3"/>
  <c r="BF125" i="3"/>
  <c r="BG125" i="3"/>
  <c r="BB126" i="3"/>
  <c r="BD126" i="3" s="1"/>
  <c r="BC126" i="3"/>
  <c r="BF126" i="3"/>
  <c r="BG126" i="3"/>
  <c r="BB127" i="3"/>
  <c r="BD127" i="3" s="1"/>
  <c r="BC127" i="3"/>
  <c r="BF127" i="3"/>
  <c r="BG127" i="3"/>
  <c r="BB128" i="3"/>
  <c r="BC128" i="3"/>
  <c r="BD128" i="3"/>
  <c r="BF128" i="3"/>
  <c r="BG128" i="3"/>
  <c r="BB129" i="3"/>
  <c r="BC129" i="3"/>
  <c r="BD129" i="3"/>
  <c r="BF129" i="3"/>
  <c r="BG129" i="3"/>
  <c r="BB130" i="3"/>
  <c r="BD130" i="3" s="1"/>
  <c r="BC130" i="3"/>
  <c r="BF130" i="3"/>
  <c r="BG130" i="3"/>
  <c r="BB131" i="3"/>
  <c r="BC131" i="3"/>
  <c r="BD131" i="3"/>
  <c r="BF131" i="3"/>
  <c r="BG131" i="3"/>
  <c r="BB132" i="3"/>
  <c r="BC132" i="3"/>
  <c r="BD132" i="3"/>
  <c r="BF132" i="3"/>
  <c r="BG132" i="3"/>
  <c r="BB133" i="3"/>
  <c r="BC133" i="3"/>
  <c r="BD133" i="3"/>
  <c r="BF133" i="3"/>
  <c r="BG133" i="3"/>
  <c r="BB134" i="3"/>
  <c r="BD134" i="3" s="1"/>
  <c r="BC134" i="3"/>
  <c r="BF134" i="3"/>
  <c r="BG134" i="3"/>
  <c r="BB135" i="3"/>
  <c r="BC135" i="3"/>
  <c r="BD135" i="3"/>
  <c r="BF135" i="3"/>
  <c r="BG135" i="3"/>
  <c r="BB136" i="3"/>
  <c r="BD136" i="3" s="1"/>
  <c r="BC136" i="3"/>
  <c r="BF136" i="3"/>
  <c r="BG136" i="3"/>
  <c r="BB137" i="3"/>
  <c r="BC137" i="3"/>
  <c r="BD137" i="3"/>
  <c r="BF137" i="3"/>
  <c r="BG137" i="3"/>
  <c r="BB138" i="3"/>
  <c r="BD138" i="3" s="1"/>
  <c r="BC138" i="3"/>
  <c r="BF138" i="3"/>
  <c r="BG138" i="3"/>
  <c r="BB139" i="3"/>
  <c r="BD139" i="3" s="1"/>
  <c r="BC139" i="3"/>
  <c r="BF139" i="3"/>
  <c r="BG139" i="3"/>
  <c r="BB140" i="3"/>
  <c r="BD140" i="3" s="1"/>
  <c r="BC140" i="3"/>
  <c r="BF140" i="3"/>
  <c r="BG140" i="3"/>
  <c r="BB141" i="3"/>
  <c r="BC141" i="3"/>
  <c r="BD141" i="3"/>
  <c r="BF141" i="3"/>
  <c r="BG141" i="3"/>
  <c r="BB142" i="3"/>
  <c r="BD142" i="3" s="1"/>
  <c r="BC142" i="3"/>
  <c r="BF142" i="3"/>
  <c r="BG142" i="3"/>
  <c r="BB143" i="3"/>
  <c r="BD143" i="3" s="1"/>
  <c r="BC143" i="3"/>
  <c r="BF143" i="3"/>
  <c r="BG143" i="3"/>
  <c r="BB144" i="3"/>
  <c r="BC144" i="3"/>
  <c r="BD144" i="3"/>
  <c r="BF144" i="3"/>
  <c r="BG144" i="3"/>
  <c r="BB145" i="3"/>
  <c r="BC145" i="3"/>
  <c r="BD145" i="3"/>
  <c r="BF145" i="3"/>
  <c r="BG145" i="3"/>
  <c r="BB146" i="3"/>
  <c r="BD146" i="3" s="1"/>
  <c r="BC146" i="3"/>
  <c r="BF146" i="3"/>
  <c r="BG146" i="3"/>
  <c r="BB147" i="3"/>
  <c r="BC147" i="3"/>
  <c r="BD147" i="3"/>
  <c r="BF147" i="3"/>
  <c r="BG147" i="3"/>
  <c r="BB148" i="3"/>
  <c r="BC148" i="3"/>
  <c r="BD148" i="3"/>
  <c r="BF148" i="3"/>
  <c r="BG148" i="3"/>
  <c r="BB149" i="3"/>
  <c r="BC149" i="3"/>
  <c r="BD149" i="3"/>
  <c r="BF149" i="3"/>
  <c r="BG149" i="3"/>
  <c r="BB150" i="3"/>
  <c r="BD150" i="3" s="1"/>
  <c r="BC150" i="3"/>
  <c r="BF150" i="3"/>
  <c r="BG150" i="3"/>
  <c r="BB151" i="3"/>
  <c r="BC151" i="3"/>
  <c r="BD151" i="3"/>
  <c r="BF151" i="3"/>
  <c r="BG151" i="3"/>
  <c r="BB152" i="3"/>
  <c r="BD152" i="3" s="1"/>
  <c r="BC152" i="3"/>
  <c r="BF152" i="3"/>
  <c r="BG152" i="3"/>
  <c r="BB153" i="3"/>
  <c r="BC153" i="3"/>
  <c r="BD153" i="3"/>
  <c r="BF153" i="3"/>
  <c r="BG153" i="3"/>
  <c r="BB154" i="3"/>
  <c r="BD154" i="3" s="1"/>
  <c r="BC154" i="3"/>
  <c r="BF154" i="3"/>
  <c r="BG154" i="3"/>
  <c r="BB155" i="3"/>
  <c r="BD155" i="3" s="1"/>
  <c r="BC155" i="3"/>
  <c r="BF155" i="3"/>
  <c r="BG155" i="3"/>
  <c r="BB156" i="3"/>
  <c r="BC156" i="3"/>
  <c r="BD156" i="3"/>
  <c r="BF156" i="3"/>
  <c r="BG156" i="3"/>
  <c r="BB157" i="3"/>
  <c r="BC157" i="3"/>
  <c r="BD157" i="3"/>
  <c r="BF157" i="3"/>
  <c r="BG157" i="3"/>
  <c r="BB158" i="3"/>
  <c r="BC158" i="3"/>
  <c r="BD158" i="3"/>
  <c r="BF158" i="3"/>
  <c r="BG158" i="3"/>
  <c r="BB159" i="3"/>
  <c r="BD159" i="3" s="1"/>
  <c r="BC159" i="3"/>
  <c r="BF159" i="3"/>
  <c r="BG159" i="3"/>
  <c r="BB160" i="3"/>
  <c r="BC160" i="3"/>
  <c r="BD160" i="3"/>
  <c r="BF160" i="3"/>
  <c r="BG160" i="3"/>
  <c r="BB161" i="3"/>
  <c r="BC161" i="3"/>
  <c r="BD161" i="3"/>
  <c r="BF161" i="3"/>
  <c r="BG161" i="3"/>
  <c r="BB162" i="3"/>
  <c r="BD162" i="3" s="1"/>
  <c r="BC162" i="3"/>
  <c r="BF162" i="3"/>
  <c r="BG162" i="3"/>
  <c r="BB163" i="3"/>
  <c r="BD163" i="3" s="1"/>
  <c r="BC163" i="3"/>
  <c r="BF163" i="3"/>
  <c r="BG163" i="3"/>
  <c r="BB164" i="3"/>
  <c r="BC164" i="3"/>
  <c r="BD164" i="3"/>
  <c r="BF164" i="3"/>
  <c r="BG164" i="3"/>
  <c r="BB165" i="3"/>
  <c r="BC165" i="3"/>
  <c r="BD165" i="3"/>
  <c r="BF165" i="3"/>
  <c r="BG165" i="3"/>
  <c r="BB166" i="3"/>
  <c r="BD166" i="3" s="1"/>
  <c r="BC166" i="3"/>
  <c r="BF166" i="3"/>
  <c r="BG166" i="3"/>
  <c r="BB167" i="3"/>
  <c r="BC167" i="3"/>
  <c r="BD167" i="3"/>
  <c r="BF167" i="3"/>
  <c r="BG167" i="3"/>
  <c r="BB168" i="3"/>
  <c r="BC168" i="3"/>
  <c r="BD168" i="3"/>
  <c r="BF168" i="3"/>
  <c r="BG168" i="3"/>
  <c r="BB169" i="3"/>
  <c r="BD169" i="3" s="1"/>
  <c r="BC169" i="3"/>
  <c r="BF169" i="3"/>
  <c r="BG169" i="3"/>
  <c r="BB170" i="3"/>
  <c r="BD170" i="3" s="1"/>
  <c r="BC170" i="3"/>
  <c r="BF170" i="3"/>
  <c r="BG170" i="3"/>
  <c r="BB171" i="3"/>
  <c r="BC171" i="3"/>
  <c r="BD171" i="3"/>
  <c r="BF171" i="3"/>
  <c r="BG171" i="3"/>
  <c r="BB172" i="3"/>
  <c r="BC172" i="3"/>
  <c r="BD172" i="3"/>
  <c r="BF172" i="3"/>
  <c r="BG172" i="3"/>
  <c r="BB173" i="3"/>
  <c r="BD173" i="3" s="1"/>
  <c r="BC173" i="3"/>
  <c r="BF173" i="3"/>
  <c r="BG173" i="3"/>
  <c r="BB174" i="3"/>
  <c r="BC174" i="3"/>
  <c r="BD174" i="3"/>
  <c r="BF174" i="3"/>
  <c r="BG174" i="3"/>
  <c r="BB175" i="3"/>
  <c r="BC175" i="3"/>
  <c r="BD175" i="3"/>
  <c r="BF175" i="3"/>
  <c r="BG175" i="3"/>
  <c r="BB176" i="3"/>
  <c r="BD176" i="3" s="1"/>
  <c r="BC176" i="3"/>
  <c r="BF176" i="3"/>
  <c r="BG176" i="3"/>
  <c r="BB177" i="3"/>
  <c r="BD177" i="3" s="1"/>
  <c r="BC177" i="3"/>
  <c r="BF177" i="3"/>
  <c r="BG177" i="3"/>
  <c r="BB178" i="3"/>
  <c r="BC178" i="3"/>
  <c r="BD178" i="3"/>
  <c r="BF178" i="3"/>
  <c r="BG178" i="3"/>
  <c r="BB179" i="3"/>
  <c r="BC179" i="3"/>
  <c r="BD179" i="3"/>
  <c r="BF179" i="3"/>
  <c r="BG179" i="3"/>
  <c r="BB180" i="3"/>
  <c r="BD180" i="3" s="1"/>
  <c r="BC180" i="3"/>
  <c r="BF180" i="3"/>
  <c r="BG180" i="3"/>
  <c r="BB181" i="3"/>
  <c r="BC181" i="3"/>
  <c r="BD181" i="3"/>
  <c r="BF181" i="3"/>
  <c r="BG181" i="3"/>
  <c r="BB182" i="3"/>
  <c r="BC182" i="3"/>
  <c r="BD182" i="3"/>
  <c r="BF182" i="3"/>
  <c r="BG182" i="3"/>
  <c r="BB183" i="3"/>
  <c r="BC183" i="3"/>
  <c r="BD183" i="3"/>
  <c r="BF183" i="3"/>
  <c r="BG183" i="3"/>
  <c r="BB184" i="3"/>
  <c r="BD184" i="3" s="1"/>
  <c r="BC184" i="3"/>
  <c r="BF184" i="3"/>
  <c r="BG184" i="3"/>
  <c r="BB185" i="3"/>
  <c r="BC185" i="3"/>
  <c r="BD185" i="3"/>
  <c r="BF185" i="3"/>
  <c r="BG185" i="3"/>
  <c r="BB186" i="3"/>
  <c r="BC186" i="3"/>
  <c r="BD186" i="3"/>
  <c r="BF186" i="3"/>
  <c r="BG186" i="3"/>
  <c r="BB187" i="3"/>
  <c r="BD187" i="3" s="1"/>
  <c r="BC187" i="3"/>
  <c r="BF187" i="3"/>
  <c r="BG187" i="3"/>
  <c r="BB188" i="3"/>
  <c r="BD188" i="3" s="1"/>
  <c r="BC188" i="3"/>
  <c r="BF188" i="3"/>
  <c r="BG188" i="3"/>
  <c r="BB189" i="3"/>
  <c r="BC189" i="3"/>
  <c r="BD189" i="3"/>
  <c r="BF189" i="3"/>
  <c r="BG189" i="3"/>
  <c r="BB190" i="3"/>
  <c r="BC190" i="3"/>
  <c r="BD190" i="3"/>
  <c r="BF190" i="3"/>
  <c r="BG190" i="3"/>
  <c r="BB191" i="3"/>
  <c r="BD191" i="3" s="1"/>
  <c r="BC191" i="3"/>
  <c r="BF191" i="3"/>
  <c r="BG191" i="3"/>
  <c r="BB192" i="3"/>
  <c r="BC192" i="3"/>
  <c r="BD192" i="3"/>
  <c r="BF192" i="3"/>
  <c r="BG192" i="3"/>
  <c r="BB193" i="3"/>
  <c r="BC193" i="3"/>
  <c r="BD193" i="3"/>
  <c r="BF193" i="3"/>
  <c r="BG193" i="3"/>
  <c r="BB194" i="3"/>
  <c r="BD194" i="3" s="1"/>
  <c r="BC194" i="3"/>
  <c r="BF194" i="3"/>
  <c r="BG194" i="3"/>
  <c r="BB195" i="3"/>
  <c r="BD195" i="3" s="1"/>
  <c r="BC195" i="3"/>
  <c r="BF195" i="3"/>
  <c r="BG195" i="3"/>
  <c r="BB196" i="3"/>
  <c r="BC196" i="3"/>
  <c r="BD196" i="3"/>
  <c r="BF196" i="3"/>
  <c r="BG196" i="3"/>
  <c r="BB197" i="3"/>
  <c r="BC197" i="3"/>
  <c r="BD197" i="3"/>
  <c r="BF197" i="3"/>
  <c r="BG197" i="3"/>
  <c r="BB198" i="3"/>
  <c r="BD198" i="3" s="1"/>
  <c r="BC198" i="3"/>
  <c r="BF198" i="3"/>
  <c r="BG198" i="3"/>
  <c r="BB199" i="3"/>
  <c r="BD199" i="3" s="1"/>
  <c r="BC199" i="3"/>
  <c r="BF199" i="3"/>
  <c r="BG199" i="3"/>
  <c r="BB200" i="3"/>
  <c r="BC200" i="3"/>
  <c r="BD200" i="3"/>
  <c r="BF200" i="3"/>
  <c r="BG200" i="3"/>
  <c r="BB201" i="3"/>
  <c r="BD201" i="3" s="1"/>
  <c r="BC201" i="3"/>
  <c r="BF201" i="3"/>
  <c r="BG201" i="3"/>
  <c r="BB202" i="3"/>
  <c r="BD202" i="3" s="1"/>
  <c r="BC202" i="3"/>
  <c r="BF202" i="3"/>
  <c r="BG202" i="3"/>
  <c r="BB203" i="3"/>
  <c r="BC203" i="3"/>
  <c r="BD203" i="3"/>
  <c r="BF203" i="3"/>
  <c r="BG203" i="3"/>
  <c r="BB204" i="3"/>
  <c r="BC204" i="3"/>
  <c r="BD204" i="3"/>
  <c r="BF204" i="3"/>
  <c r="BG204" i="3"/>
  <c r="BB205" i="3"/>
  <c r="BD205" i="3" s="1"/>
  <c r="BC205" i="3"/>
  <c r="BF205" i="3"/>
  <c r="BG205" i="3"/>
  <c r="BB206" i="3"/>
  <c r="BD206" i="3" s="1"/>
  <c r="BC206" i="3"/>
  <c r="BF206" i="3"/>
  <c r="BG206" i="3"/>
  <c r="BB207" i="3"/>
  <c r="BC207" i="3"/>
  <c r="BD207" i="3"/>
  <c r="BF207" i="3"/>
  <c r="BG207" i="3"/>
  <c r="BB208" i="3"/>
  <c r="BC208" i="3"/>
  <c r="BD208" i="3"/>
  <c r="BF208" i="3"/>
  <c r="BG208" i="3"/>
  <c r="BB209" i="3"/>
  <c r="BD209" i="3" s="1"/>
  <c r="BC209" i="3"/>
  <c r="BF209" i="3"/>
  <c r="BG209" i="3"/>
  <c r="BB210" i="3"/>
  <c r="BC210" i="3"/>
  <c r="BD210" i="3"/>
  <c r="BF210" i="3"/>
  <c r="BG210" i="3"/>
  <c r="BB211" i="3"/>
  <c r="BC211" i="3"/>
  <c r="BD211" i="3"/>
  <c r="BF211" i="3"/>
  <c r="BG211" i="3"/>
  <c r="BB212" i="3"/>
  <c r="BC212" i="3"/>
  <c r="BD212" i="3"/>
  <c r="BF212" i="3"/>
  <c r="BG212" i="3"/>
  <c r="BB213" i="3"/>
  <c r="BD213" i="3" s="1"/>
  <c r="BC213" i="3"/>
  <c r="BF213" i="3"/>
  <c r="BG213" i="3"/>
  <c r="BB214" i="3"/>
  <c r="BD214" i="3" s="1"/>
  <c r="BC214" i="3"/>
  <c r="BF214" i="3"/>
  <c r="BG214" i="3"/>
  <c r="BB215" i="3"/>
  <c r="BC215" i="3"/>
  <c r="BD215" i="3"/>
  <c r="BF215" i="3"/>
  <c r="BG215" i="3"/>
  <c r="BB216" i="3"/>
  <c r="BC216" i="3"/>
  <c r="BD216" i="3"/>
  <c r="BF216" i="3"/>
  <c r="BG216" i="3"/>
  <c r="BB217" i="3"/>
  <c r="BD217" i="3" s="1"/>
  <c r="BC217" i="3"/>
  <c r="BF217" i="3"/>
  <c r="BG217" i="3"/>
  <c r="BB218" i="3"/>
  <c r="BD218" i="3" s="1"/>
  <c r="BC218" i="3"/>
  <c r="BF218" i="3"/>
  <c r="BG218" i="3"/>
  <c r="BB219" i="3"/>
  <c r="BC219" i="3"/>
  <c r="BD219" i="3"/>
  <c r="BF219" i="3"/>
  <c r="BG219" i="3"/>
  <c r="BB220" i="3"/>
  <c r="BC220" i="3"/>
  <c r="BD220" i="3"/>
  <c r="BF220" i="3"/>
  <c r="BG220" i="3"/>
  <c r="BB221" i="3"/>
  <c r="BD221" i="3" s="1"/>
  <c r="BC221" i="3"/>
  <c r="BF221" i="3"/>
  <c r="BG221" i="3"/>
  <c r="BB222" i="3"/>
  <c r="BC222" i="3"/>
  <c r="BD222" i="3"/>
  <c r="BF222" i="3"/>
  <c r="BG222" i="3"/>
  <c r="BB223" i="3"/>
  <c r="BC223" i="3"/>
  <c r="BD223" i="3"/>
  <c r="BF223" i="3"/>
  <c r="BG223" i="3"/>
  <c r="BB224" i="3"/>
  <c r="BC224" i="3"/>
  <c r="BD224" i="3"/>
  <c r="BF224" i="3"/>
  <c r="BG224" i="3"/>
  <c r="BB225" i="3"/>
  <c r="BD225" i="3" s="1"/>
  <c r="BC225" i="3"/>
  <c r="BF225" i="3"/>
  <c r="BG225" i="3"/>
  <c r="BB226" i="3"/>
  <c r="BD226" i="3" s="1"/>
  <c r="BC226" i="3"/>
  <c r="BF226" i="3"/>
  <c r="BG226" i="3"/>
  <c r="BB227" i="3"/>
  <c r="BC227" i="3"/>
  <c r="BD227" i="3"/>
  <c r="BF227" i="3"/>
  <c r="BG227" i="3"/>
  <c r="BB228" i="3"/>
  <c r="BC228" i="3"/>
  <c r="BD228" i="3"/>
  <c r="BF228" i="3"/>
  <c r="BG228" i="3"/>
  <c r="BB229" i="3"/>
  <c r="BD229" i="3" s="1"/>
  <c r="BC229" i="3"/>
  <c r="BF229" i="3"/>
  <c r="BG229" i="3"/>
  <c r="BB230" i="3"/>
  <c r="BD230" i="3" s="1"/>
  <c r="BC230" i="3"/>
  <c r="BF230" i="3"/>
  <c r="BG230" i="3"/>
  <c r="BB231" i="3"/>
  <c r="BC231" i="3"/>
  <c r="BD231" i="3"/>
  <c r="BF231" i="3"/>
  <c r="BG231" i="3"/>
  <c r="BB232" i="3"/>
  <c r="BC232" i="3"/>
  <c r="BD232" i="3"/>
  <c r="BF232" i="3"/>
  <c r="BG232" i="3"/>
  <c r="BB233" i="3"/>
  <c r="BD233" i="3" s="1"/>
  <c r="BC233" i="3"/>
  <c r="BF233" i="3"/>
  <c r="BG233" i="3"/>
  <c r="BB234" i="3"/>
  <c r="BC234" i="3"/>
  <c r="BD234" i="3"/>
  <c r="BF234" i="3"/>
  <c r="BG234" i="3"/>
  <c r="BB235" i="3"/>
  <c r="BC235" i="3"/>
  <c r="BD235" i="3"/>
  <c r="BF235" i="3"/>
  <c r="BG235" i="3"/>
  <c r="BB236" i="3"/>
  <c r="BD236" i="3" s="1"/>
  <c r="BC236" i="3"/>
  <c r="BF236" i="3"/>
  <c r="BG236" i="3"/>
  <c r="BB237" i="3"/>
  <c r="BD237" i="3" s="1"/>
  <c r="BC237" i="3"/>
  <c r="BF237" i="3"/>
  <c r="BG237" i="3"/>
  <c r="BB238" i="3"/>
  <c r="BC238" i="3"/>
  <c r="BD238" i="3"/>
  <c r="BF238" i="3"/>
  <c r="BG238" i="3"/>
  <c r="BB239" i="3"/>
  <c r="BD239" i="3" s="1"/>
  <c r="BC239" i="3"/>
  <c r="BF239" i="3"/>
  <c r="BG239" i="3"/>
  <c r="BB240" i="3"/>
  <c r="BD240" i="3" s="1"/>
  <c r="BC240" i="3"/>
  <c r="BF240" i="3"/>
  <c r="BG240" i="3"/>
  <c r="BB241" i="3"/>
  <c r="BC241" i="3"/>
  <c r="BD241" i="3"/>
  <c r="BF241" i="3"/>
  <c r="BG241" i="3"/>
  <c r="BB242" i="3"/>
  <c r="BC242" i="3"/>
  <c r="BD242" i="3"/>
  <c r="BF242" i="3"/>
  <c r="BG242" i="3"/>
  <c r="BB243" i="3"/>
  <c r="BD243" i="3" s="1"/>
  <c r="BC243" i="3"/>
  <c r="BF243" i="3"/>
  <c r="BG243" i="3"/>
  <c r="BB244" i="3"/>
  <c r="BD244" i="3" s="1"/>
  <c r="BC244" i="3"/>
  <c r="BF244" i="3"/>
  <c r="BG244" i="3"/>
  <c r="BB245" i="3"/>
  <c r="BC245" i="3"/>
  <c r="BD245" i="3"/>
  <c r="BF245" i="3"/>
  <c r="BG245" i="3"/>
  <c r="BB246" i="3"/>
  <c r="BD246" i="3" s="1"/>
  <c r="BC246" i="3"/>
  <c r="BF246" i="3"/>
  <c r="BG246" i="3"/>
  <c r="BB247" i="3"/>
  <c r="BD247" i="3" s="1"/>
  <c r="BC247" i="3"/>
  <c r="BF247" i="3"/>
  <c r="BG247" i="3"/>
  <c r="BB248" i="3"/>
  <c r="BC248" i="3"/>
  <c r="BD248" i="3"/>
  <c r="BF248" i="3"/>
  <c r="BG248" i="3"/>
  <c r="BB249" i="3"/>
  <c r="BC249" i="3"/>
  <c r="BD249" i="3"/>
  <c r="BF249" i="3"/>
  <c r="BG249" i="3"/>
  <c r="BB250" i="3"/>
  <c r="BD250" i="3" s="1"/>
  <c r="BC250" i="3"/>
  <c r="BF250" i="3"/>
  <c r="BG250" i="3"/>
  <c r="BB251" i="3"/>
  <c r="BD251" i="3" s="1"/>
  <c r="BC251" i="3"/>
  <c r="BF251" i="3"/>
  <c r="BG251" i="3"/>
  <c r="BB252" i="3"/>
  <c r="BC252" i="3"/>
  <c r="BD252" i="3"/>
  <c r="BF252" i="3"/>
  <c r="BG252" i="3"/>
  <c r="BB253" i="3"/>
  <c r="BC253" i="3"/>
  <c r="BD253" i="3"/>
  <c r="BF253" i="3"/>
  <c r="BG253" i="3"/>
  <c r="BB254" i="3"/>
  <c r="BD254" i="3" s="1"/>
  <c r="BC254" i="3"/>
  <c r="BF254" i="3"/>
  <c r="BG254" i="3"/>
  <c r="BB255" i="3"/>
  <c r="BC255" i="3"/>
  <c r="BD255" i="3"/>
  <c r="BF255" i="3"/>
  <c r="BG255" i="3"/>
  <c r="BB256" i="3"/>
  <c r="BC256" i="3"/>
  <c r="BD256" i="3"/>
  <c r="BF256" i="3"/>
  <c r="BG256" i="3"/>
  <c r="BB257" i="3"/>
  <c r="BD257" i="3" s="1"/>
  <c r="BC257" i="3"/>
  <c r="BF257" i="3"/>
  <c r="BG257" i="3"/>
  <c r="BB258" i="3"/>
  <c r="BD258" i="3" s="1"/>
  <c r="BC258" i="3"/>
  <c r="BF258" i="3"/>
  <c r="BG258" i="3"/>
  <c r="BB259" i="3"/>
  <c r="BC259" i="3"/>
  <c r="BD259" i="3"/>
  <c r="BF259" i="3"/>
  <c r="BG259" i="3"/>
  <c r="BB260" i="3"/>
  <c r="BC260" i="3"/>
  <c r="BD260" i="3"/>
  <c r="BF260" i="3"/>
  <c r="BG260" i="3"/>
  <c r="BB261" i="3"/>
  <c r="BD261" i="3" s="1"/>
  <c r="BC261" i="3"/>
  <c r="BF261" i="3"/>
  <c r="BG261" i="3"/>
  <c r="BB262" i="3"/>
  <c r="BD262" i="3" s="1"/>
  <c r="BC262" i="3"/>
  <c r="BF262" i="3"/>
  <c r="BG262" i="3"/>
  <c r="BB263" i="3"/>
  <c r="BC263" i="3"/>
  <c r="BD263" i="3"/>
  <c r="BF263" i="3"/>
  <c r="BG263" i="3"/>
  <c r="BB264" i="3"/>
  <c r="BD264" i="3" s="1"/>
  <c r="BC264" i="3"/>
  <c r="BF264" i="3"/>
  <c r="BG264" i="3"/>
  <c r="BB265" i="3"/>
  <c r="BD265" i="3" s="1"/>
  <c r="BC265" i="3"/>
  <c r="BF265" i="3"/>
  <c r="BG265" i="3"/>
  <c r="BB266" i="3"/>
  <c r="BC266" i="3"/>
  <c r="BD266" i="3"/>
  <c r="BF266" i="3"/>
  <c r="BG266" i="3"/>
  <c r="BB267" i="3"/>
  <c r="BC267" i="3"/>
  <c r="BD267" i="3"/>
  <c r="BF267" i="3"/>
  <c r="BG267" i="3"/>
  <c r="BB268" i="3"/>
  <c r="BD268" i="3" s="1"/>
  <c r="BC268" i="3"/>
  <c r="BF268" i="3"/>
  <c r="BG268" i="3"/>
  <c r="BB269" i="3"/>
  <c r="BD269" i="3" s="1"/>
  <c r="BC269" i="3"/>
  <c r="BF269" i="3"/>
  <c r="BG269" i="3"/>
  <c r="BB270" i="3"/>
  <c r="BC270" i="3"/>
  <c r="BD270" i="3"/>
  <c r="BF270" i="3"/>
  <c r="BG270" i="3"/>
  <c r="BB271" i="3"/>
  <c r="BD271" i="3" s="1"/>
  <c r="BC271" i="3"/>
  <c r="BF271" i="3"/>
  <c r="BG271" i="3"/>
  <c r="BB272" i="3"/>
  <c r="BD272" i="3" s="1"/>
  <c r="BC272" i="3"/>
  <c r="BF272" i="3"/>
  <c r="BG272" i="3"/>
  <c r="BB273" i="3"/>
  <c r="BC273" i="3"/>
  <c r="BD273" i="3"/>
  <c r="BF273" i="3"/>
  <c r="BG273" i="3"/>
  <c r="BB274" i="3"/>
  <c r="BC274" i="3"/>
  <c r="BD274" i="3"/>
  <c r="BF274" i="3"/>
  <c r="BG274" i="3"/>
  <c r="BB275" i="3"/>
  <c r="BD275" i="3" s="1"/>
  <c r="BC275" i="3"/>
  <c r="BF275" i="3"/>
  <c r="BG275" i="3"/>
  <c r="BB276" i="3"/>
  <c r="BD276" i="3" s="1"/>
  <c r="BC276" i="3"/>
  <c r="BF276" i="3"/>
  <c r="BG276" i="3"/>
  <c r="BB277" i="3"/>
  <c r="BC277" i="3"/>
  <c r="BD277" i="3"/>
  <c r="BF277" i="3"/>
  <c r="BG277" i="3"/>
  <c r="BB278" i="3"/>
  <c r="BC278" i="3"/>
  <c r="BD278" i="3"/>
  <c r="BF278" i="3"/>
  <c r="BG278" i="3"/>
  <c r="BB279" i="3"/>
  <c r="BD279" i="3" s="1"/>
  <c r="BC279" i="3"/>
  <c r="BF279" i="3"/>
  <c r="BG279" i="3"/>
  <c r="BB280" i="3"/>
  <c r="BD280" i="3" s="1"/>
  <c r="BC280" i="3"/>
  <c r="BF280" i="3"/>
  <c r="BG280" i="3"/>
  <c r="BB281" i="3"/>
  <c r="BC281" i="3"/>
  <c r="BD281" i="3"/>
  <c r="BF281" i="3"/>
  <c r="BG281" i="3"/>
  <c r="BB282" i="3"/>
  <c r="BC282" i="3"/>
  <c r="BD282" i="3"/>
  <c r="BF282" i="3"/>
  <c r="BG282" i="3"/>
  <c r="BB283" i="3"/>
  <c r="BD283" i="3" s="1"/>
  <c r="BC283" i="3"/>
  <c r="BF283" i="3"/>
  <c r="BG283" i="3"/>
  <c r="BB284" i="3"/>
  <c r="BD284" i="3" s="1"/>
  <c r="BC284" i="3"/>
  <c r="BF284" i="3"/>
  <c r="BG284" i="3"/>
  <c r="BB285" i="3"/>
  <c r="BC285" i="3"/>
  <c r="BD285" i="3"/>
  <c r="BF285" i="3"/>
  <c r="BG285" i="3"/>
  <c r="BB286" i="3"/>
  <c r="BC286" i="3"/>
  <c r="BD286" i="3"/>
  <c r="BF286" i="3"/>
  <c r="BG286" i="3"/>
  <c r="BB287" i="3"/>
  <c r="BD287" i="3" s="1"/>
  <c r="BC287" i="3"/>
  <c r="BF287" i="3"/>
  <c r="BG287" i="3"/>
  <c r="BB288" i="3"/>
  <c r="BD288" i="3" s="1"/>
  <c r="BC288" i="3"/>
  <c r="BF288" i="3"/>
  <c r="BG288" i="3"/>
  <c r="BB289" i="3"/>
  <c r="BC289" i="3"/>
  <c r="BD289" i="3"/>
  <c r="BF289" i="3"/>
  <c r="BG289" i="3"/>
  <c r="BB290" i="3"/>
  <c r="BC290" i="3"/>
  <c r="BD290" i="3"/>
  <c r="BF290" i="3"/>
  <c r="BG290" i="3"/>
  <c r="BB291" i="3"/>
  <c r="BD291" i="3" s="1"/>
  <c r="BC291" i="3"/>
  <c r="BF291" i="3"/>
  <c r="BG291" i="3"/>
  <c r="BB292" i="3"/>
  <c r="BD292" i="3" s="1"/>
  <c r="BC292" i="3"/>
  <c r="BF292" i="3"/>
  <c r="BG292" i="3"/>
  <c r="BB293" i="3"/>
  <c r="BC293" i="3"/>
  <c r="BD293" i="3"/>
  <c r="BF293" i="3"/>
  <c r="BG293" i="3"/>
  <c r="BB294" i="3"/>
  <c r="BC294" i="3"/>
  <c r="BD294" i="3"/>
  <c r="BF294" i="3"/>
  <c r="BG294" i="3"/>
  <c r="BB295" i="3"/>
  <c r="BD295" i="3" s="1"/>
  <c r="BC295" i="3"/>
  <c r="BF295" i="3"/>
  <c r="BG295" i="3"/>
  <c r="BB296" i="3"/>
  <c r="BD296" i="3" s="1"/>
  <c r="BC296" i="3"/>
  <c r="BF296" i="3"/>
  <c r="BG296" i="3"/>
  <c r="BB297" i="3"/>
  <c r="BC297" i="3"/>
  <c r="BD297" i="3"/>
  <c r="BF297" i="3"/>
  <c r="BG297" i="3"/>
  <c r="BB298" i="3"/>
  <c r="BC298" i="3"/>
  <c r="BD298" i="3"/>
  <c r="BF298" i="3"/>
  <c r="BG298" i="3"/>
  <c r="BB299" i="3"/>
  <c r="BD299" i="3" s="1"/>
  <c r="BC299" i="3"/>
  <c r="BF299" i="3"/>
  <c r="BG299" i="3"/>
  <c r="BB300" i="3"/>
  <c r="BD300" i="3" s="1"/>
  <c r="BC300" i="3"/>
  <c r="BF300" i="3"/>
  <c r="BG300" i="3"/>
  <c r="BB301" i="3"/>
  <c r="BC301" i="3"/>
  <c r="BD301" i="3"/>
  <c r="BF301" i="3"/>
  <c r="BG301" i="3"/>
  <c r="BB302" i="3"/>
  <c r="BC302" i="3"/>
  <c r="BD302" i="3"/>
  <c r="BF302" i="3"/>
  <c r="BG302" i="3"/>
  <c r="BB303" i="3"/>
  <c r="BD303" i="3" s="1"/>
  <c r="BC303" i="3"/>
  <c r="BF303" i="3"/>
  <c r="BG303" i="3"/>
  <c r="BB304" i="3"/>
  <c r="BD304" i="3" s="1"/>
  <c r="BC304" i="3"/>
  <c r="BF304" i="3"/>
  <c r="BG304" i="3"/>
  <c r="BB305" i="3"/>
  <c r="BC305" i="3"/>
  <c r="BD305" i="3"/>
  <c r="BF305" i="3"/>
  <c r="BG305" i="3"/>
  <c r="BB306" i="3"/>
  <c r="BC306" i="3"/>
  <c r="BD306" i="3"/>
  <c r="BF306" i="3"/>
  <c r="BG306" i="3"/>
  <c r="BB307" i="3"/>
  <c r="BD307" i="3" s="1"/>
  <c r="BC307" i="3"/>
  <c r="BF307" i="3"/>
  <c r="BG307" i="3"/>
  <c r="BB308" i="3"/>
  <c r="BC308" i="3"/>
  <c r="BD308" i="3"/>
  <c r="BF308" i="3"/>
  <c r="BG308" i="3"/>
  <c r="BB309" i="3"/>
  <c r="BC309" i="3"/>
  <c r="BD309" i="3"/>
  <c r="BF309" i="3"/>
  <c r="BG309" i="3"/>
  <c r="BB310" i="3"/>
  <c r="BC310" i="3"/>
  <c r="BD310" i="3"/>
  <c r="BF310" i="3"/>
  <c r="BG310" i="3"/>
  <c r="BB311" i="3"/>
  <c r="BD311" i="3" s="1"/>
  <c r="BC311" i="3"/>
  <c r="BF311" i="3"/>
  <c r="BG311" i="3"/>
  <c r="BB312" i="3"/>
  <c r="BD312" i="3" s="1"/>
  <c r="BC312" i="3"/>
  <c r="BF312" i="3"/>
  <c r="BG312" i="3"/>
  <c r="BB313" i="3"/>
  <c r="BC313" i="3"/>
  <c r="BD313" i="3"/>
  <c r="BF313" i="3"/>
  <c r="BG313" i="3"/>
  <c r="BB314" i="3"/>
  <c r="BC314" i="3"/>
  <c r="BD314" i="3"/>
  <c r="BF314" i="3"/>
  <c r="BG314" i="3"/>
  <c r="BB315" i="3"/>
  <c r="BD315" i="3" s="1"/>
  <c r="BC315" i="3"/>
  <c r="BF315" i="3"/>
  <c r="BG315" i="3"/>
  <c r="BB316" i="3"/>
  <c r="BC316" i="3"/>
  <c r="BD316" i="3"/>
  <c r="BF316" i="3"/>
  <c r="BG316" i="3"/>
  <c r="BB317" i="3"/>
  <c r="BC317" i="3"/>
  <c r="BD317" i="3"/>
  <c r="BF317" i="3"/>
  <c r="BG317" i="3"/>
  <c r="BB318" i="3"/>
  <c r="BC318" i="3"/>
  <c r="BD318" i="3"/>
  <c r="BF318" i="3"/>
  <c r="BG318" i="3"/>
  <c r="BB319" i="3"/>
  <c r="BD319" i="3" s="1"/>
  <c r="BC319" i="3"/>
  <c r="BF319" i="3"/>
  <c r="BG319" i="3"/>
  <c r="BB320" i="3"/>
  <c r="BC320" i="3"/>
  <c r="BD320" i="3"/>
  <c r="BF320" i="3"/>
  <c r="BG320" i="3"/>
  <c r="BB321" i="3"/>
  <c r="BC321" i="3"/>
  <c r="BD321" i="3"/>
  <c r="BF321" i="3"/>
  <c r="BG321" i="3"/>
  <c r="BB322" i="3"/>
  <c r="BC322" i="3"/>
  <c r="BD322" i="3"/>
  <c r="BF322" i="3"/>
  <c r="BG322" i="3"/>
  <c r="BB323" i="3"/>
  <c r="BD323" i="3" s="1"/>
  <c r="BC323" i="3"/>
  <c r="BF323" i="3"/>
  <c r="BG323" i="3"/>
  <c r="BB324" i="3"/>
  <c r="BD324" i="3" s="1"/>
  <c r="BC324" i="3"/>
  <c r="BF324" i="3"/>
  <c r="BG324" i="3"/>
  <c r="BB325" i="3"/>
  <c r="BC325" i="3"/>
  <c r="BD325" i="3"/>
  <c r="BF325" i="3"/>
  <c r="BG325" i="3"/>
  <c r="BB326" i="3"/>
  <c r="BC326" i="3"/>
  <c r="BD326" i="3"/>
  <c r="BF326" i="3"/>
  <c r="BG326" i="3"/>
  <c r="BB327" i="3"/>
  <c r="BD327" i="3" s="1"/>
  <c r="BC327" i="3"/>
  <c r="BF327" i="3"/>
  <c r="BG327" i="3"/>
  <c r="BB328" i="3"/>
  <c r="BC328" i="3"/>
  <c r="BD328" i="3"/>
  <c r="BF328" i="3"/>
  <c r="BG328" i="3"/>
  <c r="BB329" i="3"/>
  <c r="BC329" i="3"/>
  <c r="BD329" i="3"/>
  <c r="BF329" i="3"/>
  <c r="BG329" i="3"/>
  <c r="BB330" i="3"/>
  <c r="BC330" i="3"/>
  <c r="BD330" i="3"/>
  <c r="BF330" i="3"/>
  <c r="BG330" i="3"/>
  <c r="BB331" i="3"/>
  <c r="BD331" i="3" s="1"/>
  <c r="BC331" i="3"/>
  <c r="BF331" i="3"/>
  <c r="BG331" i="3"/>
  <c r="BB332" i="3"/>
  <c r="BC332" i="3"/>
  <c r="BD332" i="3"/>
  <c r="BF332" i="3"/>
  <c r="BG332" i="3"/>
  <c r="BB333" i="3"/>
  <c r="BC333" i="3"/>
  <c r="BD333" i="3"/>
  <c r="BF333" i="3"/>
  <c r="BG333" i="3"/>
  <c r="BB334" i="3"/>
  <c r="BC334" i="3"/>
  <c r="BD334" i="3"/>
  <c r="BF334" i="3"/>
  <c r="BG334" i="3"/>
  <c r="BB335" i="3"/>
  <c r="BD335" i="3" s="1"/>
  <c r="BC335" i="3"/>
  <c r="BF335" i="3"/>
  <c r="BG335" i="3"/>
  <c r="BB336" i="3"/>
  <c r="BD336" i="3" s="1"/>
  <c r="BC336" i="3"/>
  <c r="BF336" i="3"/>
  <c r="BG336" i="3"/>
  <c r="BB337" i="3"/>
  <c r="BC337" i="3"/>
  <c r="BD337" i="3"/>
  <c r="BF337" i="3"/>
  <c r="BG337" i="3"/>
  <c r="BB338" i="3"/>
  <c r="BC338" i="3"/>
  <c r="BD338" i="3"/>
  <c r="BF338" i="3"/>
  <c r="BG338" i="3"/>
  <c r="BB339" i="3"/>
  <c r="BD339" i="3" s="1"/>
  <c r="BC339" i="3"/>
  <c r="BF339" i="3"/>
  <c r="BG339" i="3"/>
  <c r="BB340" i="3"/>
  <c r="BC340" i="3"/>
  <c r="BD340" i="3"/>
  <c r="BF340" i="3"/>
  <c r="BG340" i="3"/>
  <c r="BB341" i="3"/>
  <c r="BD341" i="3" s="1"/>
  <c r="BC341" i="3"/>
  <c r="BF341" i="3"/>
  <c r="BG341" i="3"/>
  <c r="BB342" i="3"/>
  <c r="BC342" i="3"/>
  <c r="BD342" i="3"/>
  <c r="BF342" i="3"/>
  <c r="BG342" i="3"/>
  <c r="BB343" i="3"/>
  <c r="BD343" i="3" s="1"/>
  <c r="BC343" i="3"/>
  <c r="BF343" i="3"/>
  <c r="BG343" i="3"/>
  <c r="BB344" i="3"/>
  <c r="BD344" i="3" s="1"/>
  <c r="BC344" i="3"/>
  <c r="BF344" i="3"/>
  <c r="BG344" i="3"/>
  <c r="BB345" i="3"/>
  <c r="BD345" i="3" s="1"/>
  <c r="BC345" i="3"/>
  <c r="BF345" i="3"/>
  <c r="BG345" i="3"/>
  <c r="BB346" i="3"/>
  <c r="BC346" i="3"/>
  <c r="BD346" i="3"/>
  <c r="BF346" i="3"/>
  <c r="BG346" i="3"/>
  <c r="BB347" i="3"/>
  <c r="BD347" i="3" s="1"/>
  <c r="BC347" i="3"/>
  <c r="BF347" i="3"/>
  <c r="BG347" i="3"/>
  <c r="BB348" i="3"/>
  <c r="BD348" i="3" s="1"/>
  <c r="BC348" i="3"/>
  <c r="BF348" i="3"/>
  <c r="BG348" i="3"/>
  <c r="BB349" i="3"/>
  <c r="BC349" i="3"/>
  <c r="BD349" i="3"/>
  <c r="BF349" i="3"/>
  <c r="BG349" i="3"/>
  <c r="BB350" i="3"/>
  <c r="BC350" i="3"/>
  <c r="BD350" i="3"/>
  <c r="BF350" i="3"/>
  <c r="BG350" i="3"/>
  <c r="BB351" i="3"/>
  <c r="BD351" i="3" s="1"/>
  <c r="BC351" i="3"/>
  <c r="BF351" i="3"/>
  <c r="BG351" i="3"/>
  <c r="BB352" i="3"/>
  <c r="BC352" i="3"/>
  <c r="BD352" i="3"/>
  <c r="BF352" i="3"/>
  <c r="BG352" i="3"/>
  <c r="BB353" i="3"/>
  <c r="BD353" i="3" s="1"/>
  <c r="BC353" i="3"/>
  <c r="BF353" i="3"/>
  <c r="BG353" i="3"/>
  <c r="BB354" i="3"/>
  <c r="BC354" i="3"/>
  <c r="BD354" i="3"/>
  <c r="BF354" i="3"/>
  <c r="BG354" i="3"/>
  <c r="BB355" i="3"/>
  <c r="BD355" i="3" s="1"/>
  <c r="BC355" i="3"/>
  <c r="BF355" i="3"/>
  <c r="BG355" i="3"/>
  <c r="BB356" i="3"/>
  <c r="BD356" i="3" s="1"/>
  <c r="BC356" i="3"/>
  <c r="BF356" i="3"/>
  <c r="BG356" i="3"/>
  <c r="BB357" i="3"/>
  <c r="BC357" i="3"/>
  <c r="BD357" i="3"/>
  <c r="BF357" i="3"/>
  <c r="BG357" i="3"/>
  <c r="BB358" i="3"/>
  <c r="BC358" i="3"/>
  <c r="BD358" i="3"/>
  <c r="BF358" i="3"/>
  <c r="BG358" i="3"/>
  <c r="BB359" i="3"/>
  <c r="BD359" i="3" s="1"/>
  <c r="BC359" i="3"/>
  <c r="BF359" i="3"/>
  <c r="BG359" i="3"/>
  <c r="BB360" i="3"/>
  <c r="BC360" i="3"/>
  <c r="BD360" i="3"/>
  <c r="BF360" i="3"/>
  <c r="BG360" i="3"/>
  <c r="BB361" i="3"/>
  <c r="BC361" i="3"/>
  <c r="BD361" i="3"/>
  <c r="BF361" i="3"/>
  <c r="BG361" i="3"/>
  <c r="BB362" i="3"/>
  <c r="BC362" i="3"/>
  <c r="BD362" i="3"/>
  <c r="BF362" i="3"/>
  <c r="BG362" i="3"/>
  <c r="BB363" i="3"/>
  <c r="BD363" i="3" s="1"/>
  <c r="BC363" i="3"/>
  <c r="BF363" i="3"/>
  <c r="BG363" i="3"/>
  <c r="BB364" i="3"/>
  <c r="BC364" i="3"/>
  <c r="BD364" i="3"/>
  <c r="BF364" i="3"/>
  <c r="BG364" i="3"/>
  <c r="BB365" i="3"/>
  <c r="BD365" i="3" s="1"/>
  <c r="BC365" i="3"/>
  <c r="BF365" i="3"/>
  <c r="BG365" i="3"/>
  <c r="BB366" i="3"/>
  <c r="BC366" i="3"/>
  <c r="BD366" i="3"/>
  <c r="BF366" i="3"/>
  <c r="BG366" i="3"/>
  <c r="BB367" i="3"/>
  <c r="BD367" i="3" s="1"/>
  <c r="BC367" i="3"/>
  <c r="BF367" i="3"/>
  <c r="BG367" i="3"/>
  <c r="BB368" i="3"/>
  <c r="BD368" i="3" s="1"/>
  <c r="BC368" i="3"/>
  <c r="BF368" i="3"/>
  <c r="BG368" i="3"/>
  <c r="BB369" i="3"/>
  <c r="BC369" i="3"/>
  <c r="BD369" i="3"/>
  <c r="BF369" i="3"/>
  <c r="BG369" i="3"/>
  <c r="BB370" i="3"/>
  <c r="BC370" i="3"/>
  <c r="BD370" i="3"/>
  <c r="BF370" i="3"/>
  <c r="BG370" i="3"/>
  <c r="BB371" i="3"/>
  <c r="BD371" i="3" s="1"/>
  <c r="BC371" i="3"/>
  <c r="BF371" i="3"/>
  <c r="BG371" i="3"/>
  <c r="BB372" i="3"/>
  <c r="BC372" i="3"/>
  <c r="BD372" i="3"/>
  <c r="BF372" i="3"/>
  <c r="BG372" i="3"/>
  <c r="BB373" i="3"/>
  <c r="BD373" i="3" s="1"/>
  <c r="BC373" i="3"/>
  <c r="BF373" i="3"/>
  <c r="BG373" i="3"/>
  <c r="BB374" i="3"/>
  <c r="BC374" i="3"/>
  <c r="BD374" i="3"/>
  <c r="BF374" i="3"/>
  <c r="BG374" i="3"/>
  <c r="BB375" i="3"/>
  <c r="BD375" i="3" s="1"/>
  <c r="BC375" i="3"/>
  <c r="BF375" i="3"/>
  <c r="BG375" i="3"/>
  <c r="BB376" i="3"/>
  <c r="BD376" i="3" s="1"/>
  <c r="BC376" i="3"/>
  <c r="BF376" i="3"/>
  <c r="BG376" i="3"/>
  <c r="BB377" i="3"/>
  <c r="BD377" i="3" s="1"/>
  <c r="BC377" i="3"/>
  <c r="BF377" i="3"/>
  <c r="BG377" i="3"/>
  <c r="BB378" i="3"/>
  <c r="BC378" i="3"/>
  <c r="BD378" i="3"/>
  <c r="BF378" i="3"/>
  <c r="BG378" i="3"/>
  <c r="BB379" i="3"/>
  <c r="BD379" i="3" s="1"/>
  <c r="BC379" i="3"/>
  <c r="BF379" i="3"/>
  <c r="BG379" i="3"/>
  <c r="BB380" i="3"/>
  <c r="BD380" i="3" s="1"/>
  <c r="BC380" i="3"/>
  <c r="BF380" i="3"/>
  <c r="BG380" i="3"/>
  <c r="BB381" i="3"/>
  <c r="BC381" i="3"/>
  <c r="BD381" i="3"/>
  <c r="BF381" i="3"/>
  <c r="BG381" i="3"/>
  <c r="BB382" i="3"/>
  <c r="BC382" i="3"/>
  <c r="BD382" i="3"/>
  <c r="BF382" i="3"/>
  <c r="BG382" i="3"/>
  <c r="BB383" i="3"/>
  <c r="BD383" i="3" s="1"/>
  <c r="BC383" i="3"/>
  <c r="BF383" i="3"/>
  <c r="BG383" i="3"/>
  <c r="BB384" i="3"/>
  <c r="BC384" i="3"/>
  <c r="BD384" i="3"/>
  <c r="BF384" i="3"/>
  <c r="BG384" i="3"/>
  <c r="BB385" i="3"/>
  <c r="BD385" i="3" s="1"/>
  <c r="BC385" i="3"/>
  <c r="BF385" i="3"/>
  <c r="BG385" i="3"/>
  <c r="BB386" i="3"/>
  <c r="BC386" i="3"/>
  <c r="BD386" i="3"/>
  <c r="BF386" i="3"/>
  <c r="BG386" i="3"/>
  <c r="BB387" i="3"/>
  <c r="BD387" i="3" s="1"/>
  <c r="BC387" i="3"/>
  <c r="BF387" i="3"/>
  <c r="BG387" i="3"/>
  <c r="BB388" i="3"/>
  <c r="BD388" i="3" s="1"/>
  <c r="BC388" i="3"/>
  <c r="BF388" i="3"/>
  <c r="BG388" i="3"/>
  <c r="BB389" i="3"/>
  <c r="BC389" i="3"/>
  <c r="BD389" i="3"/>
  <c r="BF389" i="3"/>
  <c r="BG389" i="3"/>
  <c r="BB390" i="3"/>
  <c r="BC390" i="3"/>
  <c r="BD390" i="3"/>
  <c r="BF390" i="3"/>
  <c r="BG390" i="3"/>
  <c r="BB391" i="3"/>
  <c r="BD391" i="3" s="1"/>
  <c r="BC391" i="3"/>
  <c r="BF391" i="3"/>
  <c r="BG391" i="3"/>
  <c r="BB392" i="3"/>
  <c r="BC392" i="3"/>
  <c r="BD392" i="3"/>
  <c r="BF392" i="3"/>
  <c r="BG392" i="3"/>
  <c r="BB393" i="3"/>
  <c r="BC393" i="3"/>
  <c r="BD393" i="3"/>
  <c r="BF393" i="3"/>
  <c r="BG393" i="3"/>
  <c r="BB394" i="3"/>
  <c r="BC394" i="3"/>
  <c r="BD394" i="3"/>
  <c r="BF394" i="3"/>
  <c r="BG394" i="3"/>
  <c r="BB395" i="3"/>
  <c r="BD395" i="3" s="1"/>
  <c r="BC395" i="3"/>
  <c r="BF395" i="3"/>
  <c r="BG395" i="3"/>
  <c r="BB396" i="3"/>
  <c r="BC396" i="3"/>
  <c r="BD396" i="3"/>
  <c r="BF396" i="3"/>
  <c r="BG396" i="3"/>
  <c r="BB397" i="3"/>
  <c r="BD397" i="3" s="1"/>
  <c r="BC397" i="3"/>
  <c r="BF397" i="3"/>
  <c r="BG397" i="3"/>
  <c r="BB398" i="3"/>
  <c r="BC398" i="3"/>
  <c r="BD398" i="3"/>
  <c r="BF398" i="3"/>
  <c r="BG398" i="3"/>
  <c r="BB399" i="3"/>
  <c r="BD399" i="3" s="1"/>
  <c r="BC399" i="3"/>
  <c r="BF399" i="3"/>
  <c r="BG399" i="3"/>
  <c r="BB400" i="3"/>
  <c r="BD400" i="3" s="1"/>
  <c r="BC400" i="3"/>
  <c r="BF400" i="3"/>
  <c r="BG400" i="3"/>
  <c r="BB401" i="3"/>
  <c r="BC401" i="3"/>
  <c r="BD401" i="3"/>
  <c r="BF401" i="3"/>
  <c r="BG401" i="3"/>
  <c r="BB402" i="3"/>
  <c r="BC402" i="3"/>
  <c r="BD402" i="3"/>
  <c r="BF402" i="3"/>
  <c r="BG402" i="3"/>
  <c r="BB403" i="3"/>
  <c r="BD403" i="3" s="1"/>
  <c r="BC403" i="3"/>
  <c r="BF403" i="3"/>
  <c r="BG403" i="3"/>
  <c r="BB404" i="3"/>
  <c r="BC404" i="3"/>
  <c r="BD404" i="3"/>
  <c r="BF404" i="3"/>
  <c r="BG404" i="3"/>
  <c r="BB405" i="3"/>
  <c r="BC405" i="3"/>
  <c r="BD405" i="3"/>
  <c r="BF405" i="3"/>
  <c r="BG405" i="3"/>
  <c r="BB406" i="3"/>
  <c r="BC406" i="3"/>
  <c r="BD406" i="3"/>
  <c r="BF406" i="3"/>
  <c r="BG406" i="3"/>
  <c r="BB407" i="3"/>
  <c r="BD407" i="3" s="1"/>
  <c r="BC407" i="3"/>
  <c r="BF407" i="3"/>
  <c r="BG407" i="3"/>
  <c r="BB408" i="3"/>
  <c r="BC408" i="3"/>
  <c r="BD408" i="3"/>
  <c r="BF408" i="3"/>
  <c r="BG408" i="3"/>
  <c r="BB409" i="3"/>
  <c r="BC409" i="3"/>
  <c r="BD409" i="3"/>
  <c r="BF409" i="3"/>
  <c r="BG409" i="3"/>
  <c r="BB410" i="3"/>
  <c r="BC410" i="3"/>
  <c r="BD410" i="3"/>
  <c r="BF410" i="3"/>
  <c r="BG410" i="3"/>
  <c r="BB411" i="3"/>
  <c r="BD411" i="3" s="1"/>
  <c r="BC411" i="3"/>
  <c r="BF411" i="3"/>
  <c r="BG411" i="3"/>
  <c r="BB412" i="3"/>
  <c r="BC412" i="3"/>
  <c r="BD412" i="3"/>
  <c r="BF412" i="3"/>
  <c r="BG412" i="3"/>
  <c r="BB413" i="3"/>
  <c r="BC413" i="3"/>
  <c r="BD413" i="3"/>
  <c r="BF413" i="3"/>
  <c r="BG413" i="3"/>
  <c r="BB414" i="3"/>
  <c r="BC414" i="3"/>
  <c r="BD414" i="3"/>
  <c r="BF414" i="3"/>
  <c r="BG414" i="3"/>
  <c r="BB415" i="3"/>
  <c r="BD415" i="3" s="1"/>
  <c r="BC415" i="3"/>
  <c r="BF415" i="3"/>
  <c r="BG415" i="3"/>
  <c r="BB416" i="3"/>
  <c r="BC416" i="3"/>
  <c r="BD416" i="3"/>
  <c r="BF416" i="3"/>
  <c r="BG416" i="3"/>
  <c r="BB417" i="3"/>
  <c r="BC417" i="3"/>
  <c r="BD417" i="3"/>
  <c r="BF417" i="3"/>
  <c r="BG417" i="3"/>
  <c r="BB418" i="3"/>
  <c r="BC418" i="3"/>
  <c r="BD418" i="3"/>
  <c r="BF418" i="3"/>
  <c r="BG418" i="3"/>
  <c r="BB419" i="3"/>
  <c r="BD419" i="3" s="1"/>
  <c r="BC419" i="3"/>
  <c r="BF419" i="3"/>
  <c r="BG419" i="3"/>
  <c r="BB420" i="3"/>
  <c r="BC420" i="3"/>
  <c r="BD420" i="3"/>
  <c r="BF420" i="3"/>
  <c r="BG420" i="3"/>
  <c r="BB421" i="3"/>
  <c r="BD421" i="3" s="1"/>
  <c r="BC421" i="3"/>
  <c r="BF421" i="3"/>
  <c r="BG421" i="3"/>
  <c r="BB422" i="3"/>
  <c r="BC422" i="3"/>
  <c r="BD422" i="3"/>
  <c r="BF422" i="3"/>
  <c r="BG422" i="3"/>
  <c r="BB423" i="3"/>
  <c r="BD423" i="3" s="1"/>
  <c r="BC423" i="3"/>
  <c r="BF423" i="3"/>
  <c r="BG423" i="3"/>
  <c r="BB424" i="3"/>
  <c r="BD424" i="3" s="1"/>
  <c r="BC424" i="3"/>
  <c r="BF424" i="3"/>
  <c r="BG424" i="3"/>
  <c r="BB425" i="3"/>
  <c r="BD425" i="3" s="1"/>
  <c r="BC425" i="3"/>
  <c r="BF425" i="3"/>
  <c r="BG425" i="3"/>
  <c r="BB426" i="3"/>
  <c r="BC426" i="3"/>
  <c r="BD426" i="3"/>
  <c r="BF426" i="3"/>
  <c r="BG426" i="3"/>
  <c r="BB427" i="3"/>
  <c r="BD427" i="3" s="1"/>
  <c r="BC427" i="3"/>
  <c r="BF427" i="3"/>
  <c r="BG427" i="3"/>
  <c r="BB428" i="3"/>
  <c r="BC428" i="3"/>
  <c r="BD428" i="3"/>
  <c r="BF428" i="3"/>
  <c r="BG428" i="3"/>
  <c r="BB429" i="3"/>
  <c r="BC429" i="3"/>
  <c r="BD429" i="3"/>
  <c r="BF429" i="3"/>
  <c r="BG429" i="3"/>
  <c r="BB430" i="3"/>
  <c r="BC430" i="3"/>
  <c r="BD430" i="3"/>
  <c r="BF430" i="3"/>
  <c r="BG430" i="3"/>
  <c r="BB431" i="3"/>
  <c r="BD431" i="3" s="1"/>
  <c r="BC431" i="3"/>
  <c r="BF431" i="3"/>
  <c r="BG431" i="3"/>
  <c r="BB432" i="3"/>
  <c r="BC432" i="3"/>
  <c r="BD432" i="3"/>
  <c r="BF432" i="3"/>
  <c r="BG432" i="3"/>
  <c r="BB433" i="3"/>
  <c r="BC433" i="3"/>
  <c r="BD433" i="3"/>
  <c r="BF433" i="3"/>
  <c r="BG433" i="3"/>
  <c r="BB434" i="3"/>
  <c r="BC434" i="3"/>
  <c r="BD434" i="3"/>
  <c r="BF434" i="3"/>
  <c r="BG434" i="3"/>
  <c r="BB435" i="3"/>
  <c r="BD435" i="3" s="1"/>
  <c r="BC435" i="3"/>
  <c r="BF435" i="3"/>
  <c r="BG435" i="3"/>
  <c r="BB436" i="3"/>
  <c r="BC436" i="3"/>
  <c r="BD436" i="3"/>
  <c r="BF436" i="3"/>
  <c r="BG436" i="3"/>
  <c r="BB437" i="3"/>
  <c r="BD437" i="3" s="1"/>
  <c r="BC437" i="3"/>
  <c r="BF437" i="3"/>
  <c r="BG437" i="3"/>
  <c r="BB438" i="3"/>
  <c r="BC438" i="3"/>
  <c r="BD438" i="3"/>
  <c r="BF438" i="3"/>
  <c r="BG438" i="3"/>
  <c r="BB439" i="3"/>
  <c r="BD439" i="3" s="1"/>
  <c r="BC439" i="3"/>
  <c r="BF439" i="3"/>
  <c r="BG439" i="3"/>
  <c r="BB440" i="3"/>
  <c r="BD440" i="3" s="1"/>
  <c r="BC440" i="3"/>
  <c r="BF440" i="3"/>
  <c r="BG440" i="3"/>
  <c r="BB441" i="3"/>
  <c r="BC441" i="3"/>
  <c r="BD441" i="3"/>
  <c r="BF441" i="3"/>
  <c r="BG441" i="3"/>
  <c r="BB442" i="3"/>
  <c r="BC442" i="3"/>
  <c r="BD442" i="3"/>
  <c r="BF442" i="3"/>
  <c r="BG442" i="3"/>
  <c r="BB443" i="3"/>
  <c r="BC443" i="3"/>
  <c r="BD443" i="3"/>
  <c r="BF443" i="3"/>
  <c r="BG443" i="3"/>
  <c r="BB444" i="3"/>
  <c r="BD444" i="3" s="1"/>
  <c r="BC444" i="3"/>
  <c r="BF444" i="3"/>
  <c r="BG444" i="3"/>
  <c r="BB445" i="3"/>
  <c r="BC445" i="3"/>
  <c r="BD445" i="3"/>
  <c r="BF445" i="3"/>
  <c r="BG445" i="3"/>
  <c r="BB446" i="3"/>
  <c r="BC446" i="3"/>
  <c r="BD446" i="3"/>
  <c r="BF446" i="3"/>
  <c r="BG446" i="3"/>
  <c r="BB447" i="3"/>
  <c r="BC447" i="3"/>
  <c r="BD447" i="3"/>
  <c r="BF447" i="3"/>
  <c r="BG447" i="3"/>
  <c r="BB448" i="3"/>
  <c r="BC448" i="3"/>
  <c r="BD448" i="3"/>
  <c r="BF448" i="3"/>
  <c r="BG448" i="3"/>
  <c r="BB449" i="3"/>
  <c r="BC449" i="3"/>
  <c r="BD449" i="3"/>
  <c r="BF449" i="3"/>
  <c r="BG449" i="3"/>
  <c r="BB450" i="3"/>
  <c r="BC450" i="3"/>
  <c r="BD450" i="3"/>
  <c r="BF450" i="3"/>
  <c r="BG450" i="3"/>
  <c r="BB451" i="3"/>
  <c r="BD451" i="3" s="1"/>
  <c r="BC451" i="3"/>
  <c r="BF451" i="3"/>
  <c r="BG451" i="3"/>
  <c r="BB452" i="3"/>
  <c r="BC452" i="3"/>
  <c r="BD452" i="3"/>
  <c r="BF452" i="3"/>
  <c r="BG452" i="3"/>
  <c r="BB453" i="3"/>
  <c r="BC453" i="3"/>
  <c r="BD453" i="3"/>
  <c r="BF453" i="3"/>
  <c r="BG453" i="3"/>
  <c r="BB454" i="3"/>
  <c r="BC454" i="3"/>
  <c r="BD454" i="3"/>
  <c r="BF454" i="3"/>
  <c r="BG454" i="3"/>
  <c r="BB455" i="3"/>
  <c r="BD455" i="3" s="1"/>
  <c r="BC455" i="3"/>
  <c r="BF455" i="3"/>
  <c r="BG455" i="3"/>
  <c r="BB456" i="3"/>
  <c r="BC456" i="3"/>
  <c r="BD456" i="3"/>
  <c r="BF456" i="3"/>
  <c r="BG456" i="3"/>
  <c r="BB457" i="3"/>
  <c r="BC457" i="3"/>
  <c r="BD457" i="3"/>
  <c r="BF457" i="3"/>
  <c r="BG457" i="3"/>
  <c r="BB458" i="3"/>
  <c r="BD458" i="3" s="1"/>
  <c r="BC458" i="3"/>
  <c r="BF458" i="3"/>
  <c r="BG458" i="3"/>
  <c r="BB459" i="3"/>
  <c r="BC459" i="3"/>
  <c r="BD459" i="3"/>
  <c r="BF459" i="3"/>
  <c r="BG459" i="3"/>
  <c r="BB460" i="3"/>
  <c r="BC460" i="3"/>
  <c r="BD460" i="3"/>
  <c r="BF460" i="3"/>
  <c r="BG460" i="3"/>
  <c r="BB461" i="3"/>
  <c r="BD461" i="3" s="1"/>
  <c r="BC461" i="3"/>
  <c r="BF461" i="3"/>
  <c r="BG461" i="3"/>
  <c r="BB462" i="3"/>
  <c r="BD462" i="3" s="1"/>
  <c r="BC462" i="3"/>
  <c r="BF462" i="3"/>
  <c r="BG462" i="3"/>
  <c r="BB463" i="3"/>
  <c r="BC463" i="3"/>
  <c r="BD463" i="3"/>
  <c r="BF463" i="3"/>
  <c r="BG463" i="3"/>
  <c r="BB464" i="3"/>
  <c r="BC464" i="3"/>
  <c r="BD464" i="3"/>
  <c r="BF464" i="3"/>
  <c r="BG464" i="3"/>
  <c r="BB465" i="3"/>
  <c r="BD465" i="3" s="1"/>
  <c r="BC465" i="3"/>
  <c r="BF465" i="3"/>
  <c r="BG465" i="3"/>
  <c r="BB466" i="3"/>
  <c r="BC466" i="3"/>
  <c r="BD466" i="3"/>
  <c r="BF466" i="3"/>
  <c r="BG466" i="3"/>
  <c r="BB467" i="3"/>
  <c r="BC467" i="3"/>
  <c r="BD467" i="3"/>
  <c r="BF467" i="3"/>
  <c r="BG467" i="3"/>
  <c r="BB468" i="3"/>
  <c r="BC468" i="3"/>
  <c r="BD468" i="3"/>
  <c r="BF468" i="3"/>
  <c r="BG468" i="3"/>
  <c r="BB469" i="3"/>
  <c r="BD469" i="3" s="1"/>
  <c r="BC469" i="3"/>
  <c r="BF469" i="3"/>
  <c r="BG469" i="3"/>
  <c r="BB470" i="3"/>
  <c r="BC470" i="3"/>
  <c r="BD470" i="3"/>
  <c r="BF470" i="3"/>
  <c r="BG470" i="3"/>
  <c r="BB471" i="3"/>
  <c r="BC471" i="3"/>
  <c r="BD471" i="3"/>
  <c r="BF471" i="3"/>
  <c r="BG471" i="3"/>
  <c r="BB472" i="3"/>
  <c r="BC472" i="3"/>
  <c r="BD472" i="3"/>
  <c r="BF472" i="3"/>
  <c r="BG472" i="3"/>
  <c r="BB473" i="3"/>
  <c r="BD473" i="3" s="1"/>
  <c r="BC473" i="3"/>
  <c r="BF473" i="3"/>
  <c r="BG473" i="3"/>
  <c r="BB474" i="3"/>
  <c r="BC474" i="3"/>
  <c r="BD474" i="3"/>
  <c r="BF474" i="3"/>
  <c r="BG474" i="3"/>
  <c r="BB475" i="3"/>
  <c r="BC475" i="3"/>
  <c r="BD475" i="3"/>
  <c r="BF475" i="3"/>
  <c r="BG475" i="3"/>
  <c r="BB476" i="3"/>
  <c r="BC476" i="3"/>
  <c r="BD476" i="3"/>
  <c r="BF476" i="3"/>
  <c r="BG476" i="3"/>
  <c r="BB477" i="3"/>
  <c r="BD477" i="3" s="1"/>
  <c r="BC477" i="3"/>
  <c r="BF477" i="3"/>
  <c r="BG477" i="3"/>
  <c r="BB478" i="3"/>
  <c r="BC478" i="3"/>
  <c r="BD478" i="3"/>
  <c r="BF478" i="3"/>
  <c r="BG478" i="3"/>
  <c r="BB479" i="3"/>
  <c r="BC479" i="3"/>
  <c r="BD479" i="3"/>
  <c r="BF479" i="3"/>
  <c r="BG479" i="3"/>
  <c r="BB480" i="3"/>
  <c r="BC480" i="3"/>
  <c r="BD480" i="3"/>
  <c r="BF480" i="3"/>
  <c r="BG480" i="3"/>
  <c r="BB481" i="3"/>
  <c r="BD481" i="3" s="1"/>
  <c r="BC481" i="3"/>
  <c r="BF481" i="3"/>
  <c r="BG481" i="3"/>
  <c r="BB482" i="3"/>
  <c r="BC482" i="3"/>
  <c r="BD482" i="3"/>
  <c r="BF482" i="3"/>
  <c r="BG482" i="3"/>
  <c r="BB483" i="3"/>
  <c r="BC483" i="3"/>
  <c r="BD483" i="3"/>
  <c r="BF483" i="3"/>
  <c r="BG483" i="3"/>
  <c r="BB484" i="3"/>
  <c r="BC484" i="3"/>
  <c r="BD484" i="3"/>
  <c r="BF484" i="3"/>
  <c r="BG484" i="3"/>
  <c r="BB485" i="3"/>
  <c r="BD485" i="3" s="1"/>
  <c r="BC485" i="3"/>
  <c r="BB486" i="3"/>
  <c r="BC486" i="3"/>
  <c r="BD486" i="3"/>
  <c r="BF486" i="3"/>
  <c r="BG486" i="3"/>
  <c r="BB487" i="3"/>
  <c r="BC487" i="3"/>
  <c r="BD487" i="3"/>
  <c r="BB488" i="3"/>
  <c r="BC488" i="3"/>
  <c r="BD488" i="3"/>
  <c r="BB489" i="3"/>
  <c r="BD489" i="3" s="1"/>
  <c r="BC489" i="3"/>
  <c r="BB490" i="3"/>
  <c r="BC490" i="3"/>
  <c r="BD490" i="3"/>
  <c r="BB491" i="3"/>
  <c r="BC491" i="3"/>
  <c r="BD491" i="3"/>
  <c r="BB492" i="3"/>
  <c r="BC492" i="3"/>
  <c r="BD492" i="3"/>
  <c r="BB493" i="3"/>
  <c r="BD493" i="3" s="1"/>
  <c r="BC493" i="3"/>
  <c r="BF493" i="3"/>
  <c r="BG493" i="3"/>
  <c r="BB494" i="3"/>
  <c r="BC494" i="3"/>
  <c r="BD494" i="3"/>
  <c r="BF494" i="3"/>
  <c r="BG494" i="3"/>
  <c r="BB495" i="3"/>
  <c r="BC495" i="3"/>
  <c r="BD495" i="3"/>
  <c r="BF495" i="3"/>
  <c r="BG495" i="3"/>
  <c r="BB496" i="3"/>
  <c r="BC496" i="3"/>
  <c r="BD496" i="3"/>
  <c r="BF496" i="3"/>
  <c r="BG496" i="3"/>
  <c r="BB497" i="3"/>
  <c r="BD497" i="3" s="1"/>
  <c r="BC497" i="3"/>
  <c r="BF497" i="3"/>
  <c r="BG497" i="3"/>
  <c r="BB498" i="3"/>
  <c r="BC498" i="3"/>
  <c r="BD498" i="3"/>
  <c r="BF498" i="3"/>
  <c r="BG498" i="3"/>
  <c r="BB499" i="3"/>
  <c r="BC499" i="3"/>
  <c r="BD499" i="3"/>
  <c r="BF499" i="3"/>
  <c r="BG499" i="3"/>
  <c r="BB500" i="3"/>
  <c r="BC500" i="3"/>
  <c r="BD500" i="3"/>
  <c r="BF500" i="3"/>
  <c r="BG500" i="3"/>
  <c r="BB501" i="3"/>
  <c r="BD501" i="3" s="1"/>
  <c r="BC501" i="3"/>
  <c r="BF501" i="3"/>
  <c r="BG501" i="3"/>
  <c r="BB502" i="3"/>
  <c r="BC502" i="3"/>
  <c r="BD502" i="3"/>
  <c r="BF502" i="3"/>
  <c r="BG502" i="3"/>
  <c r="BB503" i="3"/>
  <c r="BC503" i="3"/>
  <c r="BD503" i="3"/>
  <c r="BF503" i="3"/>
  <c r="BG503" i="3"/>
  <c r="BB504" i="3"/>
  <c r="BC504" i="3"/>
  <c r="BD504" i="3"/>
  <c r="BF504" i="3"/>
  <c r="BG504" i="3"/>
  <c r="BB505" i="3"/>
  <c r="BD505" i="3" s="1"/>
  <c r="BC505" i="3"/>
  <c r="BF505" i="3"/>
  <c r="BG505" i="3"/>
  <c r="BB506" i="3"/>
  <c r="BC506" i="3"/>
  <c r="BD506" i="3"/>
  <c r="BF506" i="3"/>
  <c r="BG506" i="3"/>
  <c r="BB507" i="3"/>
  <c r="BC507" i="3"/>
  <c r="BD507" i="3"/>
  <c r="BF507" i="3"/>
  <c r="BG507" i="3"/>
  <c r="BB508" i="3"/>
  <c r="BC508" i="3"/>
  <c r="BD508" i="3"/>
  <c r="BF508" i="3"/>
  <c r="BG508" i="3"/>
  <c r="BB509" i="3"/>
  <c r="BD509" i="3" s="1"/>
  <c r="BC509" i="3"/>
  <c r="BF509" i="3"/>
  <c r="BG509" i="3"/>
  <c r="BB510" i="3"/>
  <c r="BC510" i="3"/>
  <c r="BD510" i="3"/>
  <c r="BF510" i="3"/>
  <c r="BG510" i="3"/>
  <c r="BB511" i="3"/>
  <c r="BC511" i="3"/>
  <c r="BD511" i="3"/>
  <c r="BF511" i="3"/>
  <c r="BG511" i="3"/>
  <c r="BB512" i="3"/>
  <c r="BC512" i="3"/>
  <c r="BD512" i="3"/>
  <c r="BF512" i="3"/>
  <c r="BG512" i="3"/>
  <c r="BB513" i="3"/>
  <c r="BD513" i="3" s="1"/>
  <c r="BC513" i="3"/>
  <c r="BF513" i="3"/>
  <c r="BG513" i="3"/>
  <c r="BB514" i="3"/>
  <c r="BC514" i="3"/>
  <c r="BD514" i="3"/>
  <c r="BF514" i="3"/>
  <c r="BG514" i="3"/>
  <c r="BB515" i="3"/>
  <c r="BC515" i="3"/>
  <c r="BD515" i="3"/>
  <c r="BF515" i="3"/>
  <c r="BG515" i="3"/>
  <c r="BB516" i="3"/>
  <c r="BC516" i="3"/>
  <c r="BD516" i="3"/>
  <c r="BF516" i="3"/>
  <c r="BG516" i="3"/>
  <c r="BB517" i="3"/>
  <c r="BD517" i="3" s="1"/>
  <c r="BC517" i="3"/>
  <c r="BF517" i="3"/>
  <c r="BG517" i="3"/>
  <c r="BB518" i="3"/>
  <c r="BC518" i="3"/>
  <c r="BD518" i="3"/>
  <c r="BF518" i="3"/>
  <c r="BG518" i="3"/>
  <c r="BB519" i="3"/>
  <c r="BC519" i="3"/>
  <c r="BD519" i="3"/>
  <c r="BF519" i="3"/>
  <c r="BG519" i="3"/>
  <c r="BB520" i="3"/>
  <c r="BC520" i="3"/>
  <c r="BD520" i="3"/>
  <c r="BF520" i="3"/>
  <c r="BG520" i="3"/>
  <c r="BB521" i="3"/>
  <c r="BD521" i="3" s="1"/>
  <c r="BC521" i="3"/>
  <c r="BF521" i="3"/>
  <c r="BG521" i="3"/>
  <c r="BB522" i="3"/>
  <c r="BC522" i="3"/>
  <c r="BD522" i="3"/>
  <c r="BF522" i="3"/>
  <c r="BG522" i="3"/>
  <c r="BB523" i="3"/>
  <c r="BD523" i="3" s="1"/>
  <c r="BC523" i="3"/>
  <c r="BF523" i="3"/>
  <c r="BG523" i="3"/>
  <c r="BB524" i="3"/>
  <c r="BC524" i="3"/>
  <c r="BD524" i="3"/>
  <c r="BF524" i="3"/>
  <c r="BG524" i="3"/>
  <c r="BB525" i="3"/>
  <c r="BD525" i="3" s="1"/>
  <c r="BC525" i="3"/>
  <c r="BF525" i="3"/>
  <c r="BG525" i="3"/>
  <c r="BB526" i="3"/>
  <c r="BD526" i="3" s="1"/>
  <c r="BC526" i="3"/>
  <c r="BF526" i="3"/>
  <c r="BG526" i="3"/>
  <c r="BB527" i="3"/>
  <c r="BC527" i="3"/>
  <c r="BD527" i="3"/>
  <c r="BF527" i="3"/>
  <c r="BG527" i="3"/>
  <c r="BB528" i="3"/>
  <c r="BC528" i="3"/>
  <c r="BD528" i="3"/>
  <c r="BF528" i="3"/>
  <c r="BG528" i="3"/>
  <c r="BB529" i="3"/>
  <c r="BD529" i="3" s="1"/>
  <c r="BC529" i="3"/>
  <c r="BF529" i="3"/>
  <c r="BG529" i="3"/>
  <c r="BB530" i="3"/>
  <c r="BC530" i="3"/>
  <c r="BD530" i="3"/>
  <c r="BF530" i="3"/>
  <c r="BG530" i="3"/>
  <c r="BB531" i="3"/>
  <c r="BC531" i="3"/>
  <c r="BD531" i="3"/>
  <c r="BF531" i="3"/>
  <c r="BG531" i="3"/>
  <c r="BB532" i="3"/>
  <c r="BC532" i="3"/>
  <c r="BD532" i="3"/>
  <c r="BF532" i="3"/>
  <c r="BG532" i="3"/>
  <c r="BB533" i="3"/>
  <c r="BD533" i="3" s="1"/>
  <c r="BC533" i="3"/>
  <c r="BF533" i="3"/>
  <c r="BG533" i="3"/>
  <c r="BB534" i="3"/>
  <c r="BC534" i="3"/>
  <c r="BD534" i="3"/>
  <c r="BF534" i="3"/>
  <c r="BG534" i="3"/>
  <c r="BB535" i="3"/>
  <c r="BC535" i="3"/>
  <c r="BD535" i="3"/>
  <c r="BF535" i="3"/>
  <c r="BG535" i="3"/>
  <c r="BB536" i="3"/>
  <c r="BC536" i="3"/>
  <c r="BD536" i="3"/>
  <c r="BF536" i="3"/>
  <c r="BG536" i="3"/>
  <c r="BB537" i="3"/>
  <c r="BD537" i="3" s="1"/>
  <c r="BC537" i="3"/>
  <c r="BF537" i="3"/>
  <c r="BG537" i="3"/>
  <c r="BB538" i="3"/>
  <c r="BC538" i="3"/>
  <c r="BD538" i="3"/>
  <c r="BF538" i="3"/>
  <c r="BG538" i="3"/>
  <c r="BB539" i="3"/>
  <c r="BD539" i="3" s="1"/>
  <c r="BC539" i="3"/>
  <c r="BF539" i="3"/>
  <c r="BG539" i="3"/>
  <c r="BB540" i="3"/>
  <c r="BC540" i="3"/>
  <c r="BD540" i="3"/>
  <c r="BF540" i="3"/>
  <c r="BG540" i="3"/>
  <c r="BB541" i="3"/>
  <c r="BD541" i="3" s="1"/>
  <c r="BC541" i="3"/>
  <c r="BF541" i="3"/>
  <c r="BG541" i="3"/>
  <c r="BB542" i="3"/>
  <c r="BD542" i="3" s="1"/>
  <c r="BC542" i="3"/>
  <c r="BF542" i="3"/>
  <c r="BG542" i="3"/>
  <c r="BB543" i="3"/>
  <c r="BD543" i="3" s="1"/>
  <c r="BC543" i="3"/>
  <c r="BF543" i="3"/>
  <c r="BG543" i="3"/>
  <c r="BB544" i="3"/>
  <c r="BC544" i="3"/>
  <c r="BD544" i="3"/>
  <c r="BF544" i="3"/>
  <c r="BG544" i="3"/>
  <c r="BB545" i="3"/>
  <c r="BD545" i="3" s="1"/>
  <c r="BC545" i="3"/>
  <c r="BF545" i="3"/>
  <c r="BG545" i="3"/>
  <c r="BB546" i="3"/>
  <c r="BD546" i="3" s="1"/>
  <c r="BC546" i="3"/>
  <c r="BF546" i="3"/>
  <c r="BG546" i="3"/>
  <c r="BB547" i="3"/>
  <c r="BC547" i="3"/>
  <c r="BD547" i="3"/>
  <c r="BF547" i="3"/>
  <c r="BG547" i="3"/>
  <c r="BB548" i="3"/>
  <c r="BC548" i="3"/>
  <c r="BD548" i="3"/>
  <c r="BF548" i="3"/>
  <c r="BG548" i="3"/>
  <c r="BB549" i="3"/>
  <c r="BD549" i="3" s="1"/>
  <c r="BC549" i="3"/>
  <c r="BF549" i="3"/>
  <c r="BG549" i="3"/>
  <c r="BB550" i="3"/>
  <c r="BC550" i="3"/>
  <c r="BD550" i="3"/>
  <c r="BF550" i="3"/>
  <c r="BG550" i="3"/>
  <c r="BB551" i="3"/>
  <c r="BC551" i="3"/>
  <c r="BD551" i="3"/>
  <c r="BF551" i="3"/>
  <c r="BG551" i="3"/>
  <c r="BB552" i="3"/>
  <c r="BC552" i="3"/>
  <c r="BD552" i="3"/>
  <c r="BF552" i="3"/>
  <c r="BG552" i="3"/>
  <c r="BB553" i="3"/>
  <c r="BD553" i="3" s="1"/>
  <c r="BC553" i="3"/>
  <c r="BF553" i="3"/>
  <c r="BG553" i="3"/>
  <c r="BB2" i="3"/>
  <c r="BC2" i="3"/>
  <c r="BD2" i="3"/>
  <c r="BF2" i="3"/>
  <c r="BG2" i="3"/>
  <c r="BB3" i="3"/>
  <c r="BD3" i="3" s="1"/>
  <c r="BC3" i="3"/>
  <c r="BF3" i="3"/>
  <c r="BG3" i="3"/>
  <c r="BB4" i="3"/>
  <c r="BC4" i="3"/>
  <c r="BD4" i="3"/>
  <c r="BF4" i="3"/>
  <c r="BG4" i="3"/>
  <c r="BB5" i="3"/>
  <c r="BD5" i="3" s="1"/>
  <c r="BC5" i="3"/>
  <c r="BF5" i="3"/>
  <c r="BG5" i="3"/>
  <c r="BB6" i="3"/>
  <c r="BD6" i="3" s="1"/>
  <c r="BC6" i="3"/>
  <c r="BF6" i="3"/>
  <c r="BG6" i="3"/>
  <c r="BB7" i="3"/>
  <c r="BC7" i="3"/>
  <c r="BD7" i="3"/>
  <c r="BF7" i="3"/>
  <c r="BG7" i="3"/>
  <c r="BB8" i="3"/>
  <c r="BC8" i="3"/>
  <c r="BD8" i="3"/>
  <c r="BF8" i="3"/>
  <c r="BG8" i="3"/>
  <c r="D9" i="3"/>
  <c r="BB9" i="3"/>
  <c r="BC9" i="3"/>
  <c r="BD9" i="3"/>
  <c r="BF9" i="3"/>
  <c r="BG9" i="3"/>
  <c r="D10" i="3"/>
  <c r="BB10" i="3"/>
  <c r="BD10" i="3" s="1"/>
  <c r="BC10" i="3"/>
  <c r="BF10" i="3"/>
  <c r="BG10" i="3"/>
  <c r="BB11" i="3"/>
  <c r="BC11" i="3"/>
  <c r="BD11" i="3"/>
  <c r="BF11" i="3"/>
  <c r="BG11" i="3"/>
  <c r="BB12" i="3"/>
  <c r="BC12" i="3"/>
  <c r="BD12" i="3"/>
  <c r="BF12" i="3"/>
  <c r="BG12" i="3"/>
  <c r="BB13" i="3"/>
  <c r="BD13" i="3" s="1"/>
  <c r="BC13" i="3"/>
  <c r="BF13" i="3"/>
  <c r="BG13" i="3"/>
  <c r="U14" i="3"/>
  <c r="W14" i="3"/>
  <c r="AC14" i="3"/>
  <c r="AD14" i="3"/>
  <c r="Y14" i="3" s="1"/>
  <c r="AE14" i="3"/>
  <c r="AF14" i="3"/>
  <c r="AH14" i="3" s="1"/>
  <c r="AG14" i="3"/>
  <c r="BB14" i="3"/>
  <c r="BD14" i="3" s="1"/>
  <c r="BC14" i="3"/>
  <c r="BF14" i="3"/>
  <c r="BG14" i="3"/>
  <c r="BB15" i="3"/>
  <c r="BC15" i="3"/>
  <c r="BD15" i="3"/>
  <c r="BF15" i="3"/>
  <c r="BG15" i="3"/>
  <c r="U16" i="3"/>
  <c r="W16" i="3"/>
  <c r="I29" i="3" s="1"/>
  <c r="BG24" i="3" s="1"/>
  <c r="X16" i="3"/>
  <c r="AD16" i="3"/>
  <c r="Y16" i="3" s="1"/>
  <c r="AG16" i="3"/>
  <c r="AH16" i="3" s="1"/>
  <c r="BB16" i="3"/>
  <c r="BC16" i="3"/>
  <c r="BD16" i="3"/>
  <c r="BF16" i="3"/>
  <c r="BG16" i="3"/>
  <c r="U17" i="3"/>
  <c r="W17" i="3" s="1"/>
  <c r="X17" i="3"/>
  <c r="AD17" i="3"/>
  <c r="Y17" i="3" s="1"/>
  <c r="Z17" i="3" s="1"/>
  <c r="AE17" i="3"/>
  <c r="AG17" i="3"/>
  <c r="AH17" i="3" s="1"/>
  <c r="BB17" i="3"/>
  <c r="BD17" i="3" s="1"/>
  <c r="BC17" i="3"/>
  <c r="BF17" i="3"/>
  <c r="BG17" i="3"/>
  <c r="U18" i="3"/>
  <c r="W18" i="3" s="1"/>
  <c r="X18" i="3"/>
  <c r="AD18" i="3"/>
  <c r="AE18" i="3" s="1"/>
  <c r="AG18" i="3"/>
  <c r="AH18" i="3" s="1"/>
  <c r="BB18" i="3"/>
  <c r="BC18" i="3"/>
  <c r="BD18" i="3"/>
  <c r="BF18" i="3"/>
  <c r="BG18" i="3"/>
  <c r="U19" i="3"/>
  <c r="W19" i="3" s="1"/>
  <c r="X19" i="3"/>
  <c r="AD19" i="3"/>
  <c r="AE19" i="3" s="1"/>
  <c r="AG19" i="3"/>
  <c r="AH19" i="3"/>
  <c r="BB19" i="3"/>
  <c r="BC19" i="3"/>
  <c r="BD19" i="3"/>
  <c r="BF19" i="3"/>
  <c r="BG19" i="3"/>
  <c r="U20" i="3"/>
  <c r="W20" i="3"/>
  <c r="X20" i="3"/>
  <c r="Y20" i="3"/>
  <c r="AB20" i="3" s="1"/>
  <c r="Z20" i="3"/>
  <c r="AA20" i="3"/>
  <c r="AD20" i="3"/>
  <c r="AE20" i="3" s="1"/>
  <c r="AG20" i="3"/>
  <c r="AH20" i="3" s="1"/>
  <c r="BB20" i="3"/>
  <c r="BC20" i="3"/>
  <c r="BD20" i="3"/>
  <c r="BF20" i="3"/>
  <c r="BG20" i="3"/>
  <c r="U21" i="3"/>
  <c r="AB21" i="3" s="1"/>
  <c r="X21" i="3"/>
  <c r="Y21" i="3"/>
  <c r="Z21" i="3"/>
  <c r="AD21" i="3"/>
  <c r="AE21" i="3"/>
  <c r="AG21" i="3"/>
  <c r="AH21" i="3"/>
  <c r="BB21" i="3"/>
  <c r="BD21" i="3" s="1"/>
  <c r="BC21" i="3"/>
  <c r="BF21" i="3"/>
  <c r="BG21" i="3"/>
  <c r="U22" i="3"/>
  <c r="W22" i="3"/>
  <c r="X22" i="3"/>
  <c r="AC22" i="3"/>
  <c r="AF22" i="3"/>
  <c r="BB22" i="3"/>
  <c r="BC22" i="3"/>
  <c r="BD22" i="3"/>
  <c r="U23" i="3"/>
  <c r="W23" i="3" s="1"/>
  <c r="AC23" i="3"/>
  <c r="BB23" i="3"/>
  <c r="BC23" i="3"/>
  <c r="BD23" i="3"/>
  <c r="BF23" i="3"/>
  <c r="BG23" i="3"/>
  <c r="O24" i="3"/>
  <c r="AC24" i="3" s="1"/>
  <c r="U24" i="3"/>
  <c r="BB24" i="3"/>
  <c r="BC24" i="3"/>
  <c r="BD24" i="3"/>
  <c r="U25" i="3"/>
  <c r="W25" i="3"/>
  <c r="BB25" i="3"/>
  <c r="BC25" i="3"/>
  <c r="BD25" i="3"/>
  <c r="AE14" i="4" l="1"/>
  <c r="X14" i="4"/>
  <c r="AB14" i="4" s="1"/>
  <c r="AH21" i="4"/>
  <c r="W14" i="4"/>
  <c r="BE493" i="4"/>
  <c r="I53" i="4"/>
  <c r="AA21" i="4"/>
  <c r="AB20" i="4"/>
  <c r="BE327" i="4"/>
  <c r="BE70" i="4"/>
  <c r="BE96" i="4"/>
  <c r="BE354" i="4"/>
  <c r="BE293" i="4"/>
  <c r="BE357" i="4"/>
  <c r="BE444" i="4"/>
  <c r="BE244" i="4"/>
  <c r="BE454" i="4"/>
  <c r="BE486" i="4"/>
  <c r="BE432" i="4"/>
  <c r="BE202" i="4"/>
  <c r="BE124" i="4"/>
  <c r="BE512" i="4"/>
  <c r="AB19" i="4"/>
  <c r="AC23" i="4"/>
  <c r="AB21" i="4"/>
  <c r="BE511" i="4"/>
  <c r="BE483" i="4"/>
  <c r="BE5" i="4"/>
  <c r="AD23" i="4"/>
  <c r="AH22" i="4"/>
  <c r="AF23" i="4"/>
  <c r="Z21" i="4"/>
  <c r="AE16" i="4"/>
  <c r="Y16" i="4"/>
  <c r="BE7" i="4"/>
  <c r="BE471" i="4"/>
  <c r="Y17" i="4"/>
  <c r="BE99" i="4"/>
  <c r="BE215" i="4"/>
  <c r="AH17" i="4"/>
  <c r="E58" i="4"/>
  <c r="E39" i="4"/>
  <c r="BE291" i="4"/>
  <c r="BE243" i="4"/>
  <c r="S64" i="4"/>
  <c r="U63" i="4"/>
  <c r="BD35" i="4"/>
  <c r="BD73" i="4"/>
  <c r="BD54" i="4"/>
  <c r="AD64" i="4"/>
  <c r="Y64" i="4" s="1"/>
  <c r="D61" i="4" s="1"/>
  <c r="AD46" i="4"/>
  <c r="Y46" i="4" s="1"/>
  <c r="I31" i="4"/>
  <c r="BG487" i="4"/>
  <c r="AB56" i="4"/>
  <c r="Z56" i="4"/>
  <c r="I49" i="4"/>
  <c r="BF28" i="4"/>
  <c r="BG28" i="4"/>
  <c r="BF66" i="4"/>
  <c r="BG66" i="4"/>
  <c r="BF47" i="4"/>
  <c r="BG47" i="4"/>
  <c r="AA20" i="4"/>
  <c r="BE251" i="4"/>
  <c r="BE219" i="4"/>
  <c r="AA56" i="4"/>
  <c r="BE199" i="4"/>
  <c r="BE87" i="4"/>
  <c r="AB60" i="4"/>
  <c r="E54" i="4"/>
  <c r="I51" i="4"/>
  <c r="Z44" i="4"/>
  <c r="W39" i="4"/>
  <c r="AA39" i="4" s="1"/>
  <c r="AB39" i="4"/>
  <c r="I30" i="4"/>
  <c r="W29" i="4"/>
  <c r="BE193" i="4"/>
  <c r="BE171" i="4"/>
  <c r="AE63" i="4"/>
  <c r="X63" i="4"/>
  <c r="Z63" i="4" s="1"/>
  <c r="AA62" i="4"/>
  <c r="AA60" i="4"/>
  <c r="W36" i="4"/>
  <c r="AA36" i="4" s="1"/>
  <c r="AB36" i="4"/>
  <c r="I32" i="4"/>
  <c r="BE187" i="4"/>
  <c r="AB62" i="4"/>
  <c r="BE41" i="4"/>
  <c r="BE145" i="4"/>
  <c r="Z61" i="4"/>
  <c r="Z59" i="4"/>
  <c r="I50" i="4"/>
  <c r="W46" i="4"/>
  <c r="W38" i="4"/>
  <c r="AA38" i="4" s="1"/>
  <c r="AB38" i="4"/>
  <c r="BD33" i="4"/>
  <c r="BD52" i="4"/>
  <c r="BE49" i="4"/>
  <c r="BE207" i="4"/>
  <c r="BE133" i="4"/>
  <c r="AA61" i="4"/>
  <c r="Y54" i="4"/>
  <c r="AH44" i="4"/>
  <c r="D30" i="4"/>
  <c r="U45" i="4"/>
  <c r="BE28" i="4"/>
  <c r="BE66" i="4"/>
  <c r="BE121" i="4"/>
  <c r="W52" i="4"/>
  <c r="W40" i="4"/>
  <c r="AA40" i="4" s="1"/>
  <c r="AB40" i="4"/>
  <c r="W34" i="4"/>
  <c r="BD28" i="4"/>
  <c r="BE491" i="4" s="1"/>
  <c r="BD66" i="4"/>
  <c r="BD47" i="4"/>
  <c r="BE254" i="4" s="1"/>
  <c r="AH63" i="4"/>
  <c r="D36" i="4"/>
  <c r="U44" i="4"/>
  <c r="W27" i="4"/>
  <c r="W43" i="4"/>
  <c r="AA43" i="4" s="1"/>
  <c r="W35" i="4"/>
  <c r="I32" i="3"/>
  <c r="I50" i="3"/>
  <c r="AA17" i="3"/>
  <c r="AH22" i="3"/>
  <c r="Z16" i="3"/>
  <c r="AB16" i="3"/>
  <c r="X14" i="3"/>
  <c r="AG22" i="3"/>
  <c r="AG23" i="3" s="1"/>
  <c r="AE16" i="3"/>
  <c r="AC25" i="3"/>
  <c r="AB17" i="3"/>
  <c r="BF24" i="3"/>
  <c r="W24" i="3"/>
  <c r="AD22" i="3"/>
  <c r="W21" i="3"/>
  <c r="AA21" i="3" s="1"/>
  <c r="Y19" i="3"/>
  <c r="AB57" i="3"/>
  <c r="W57" i="3"/>
  <c r="AA57" i="3" s="1"/>
  <c r="AA59" i="3"/>
  <c r="Z59" i="3"/>
  <c r="BD45" i="3"/>
  <c r="BE72" i="3" s="1"/>
  <c r="BD64" i="3"/>
  <c r="BD83" i="3"/>
  <c r="Y18" i="3"/>
  <c r="AB18" i="3" s="1"/>
  <c r="AA16" i="3"/>
  <c r="AF23" i="3"/>
  <c r="X23" i="3"/>
  <c r="E58" i="3"/>
  <c r="E39" i="3"/>
  <c r="W63" i="3"/>
  <c r="E51" i="3"/>
  <c r="AB63" i="3"/>
  <c r="AE44" i="3"/>
  <c r="X44" i="3"/>
  <c r="Z44" i="3" s="1"/>
  <c r="AA55" i="3"/>
  <c r="Z55" i="3"/>
  <c r="AD64" i="3"/>
  <c r="BD36" i="3"/>
  <c r="BD74" i="3"/>
  <c r="I31" i="3"/>
  <c r="W62" i="3"/>
  <c r="AA62" i="3" s="1"/>
  <c r="AB62" i="3"/>
  <c r="I52" i="3"/>
  <c r="I49" i="3"/>
  <c r="Y54" i="3"/>
  <c r="E53" i="3"/>
  <c r="BD73" i="3"/>
  <c r="AH63" i="3"/>
  <c r="W58" i="3"/>
  <c r="AA58" i="3" s="1"/>
  <c r="BD54" i="3"/>
  <c r="I51" i="3"/>
  <c r="U64" i="3"/>
  <c r="I33" i="3"/>
  <c r="E34" i="3"/>
  <c r="AE63" i="3"/>
  <c r="X63" i="3"/>
  <c r="Z63" i="3" s="1"/>
  <c r="I53" i="3"/>
  <c r="Z61" i="3"/>
  <c r="AA60" i="3"/>
  <c r="AB59" i="3"/>
  <c r="AA56" i="3"/>
  <c r="AB55" i="3"/>
  <c r="I48" i="3"/>
  <c r="BD51" i="3"/>
  <c r="BD70" i="3"/>
  <c r="BD28" i="3"/>
  <c r="AB60" i="3"/>
  <c r="AB56" i="3"/>
  <c r="U45" i="3"/>
  <c r="AH44" i="3"/>
  <c r="U44" i="3"/>
  <c r="BD40" i="3"/>
  <c r="BD78" i="3"/>
  <c r="AB37" i="3"/>
  <c r="I30" i="3"/>
  <c r="AG46" i="3"/>
  <c r="Y46" i="3" s="1"/>
  <c r="AG64" i="3"/>
  <c r="BE20" i="3" l="1"/>
  <c r="BE331" i="3"/>
  <c r="BE14" i="3"/>
  <c r="BE361" i="3"/>
  <c r="BE415" i="3"/>
  <c r="BE173" i="3"/>
  <c r="BE232" i="3"/>
  <c r="BE532" i="3"/>
  <c r="BE123" i="3"/>
  <c r="BE5" i="3"/>
  <c r="BE217" i="3"/>
  <c r="BE150" i="3"/>
  <c r="BE177" i="3"/>
  <c r="BE344" i="3"/>
  <c r="BE287" i="3"/>
  <c r="BE8" i="3"/>
  <c r="BE299" i="3"/>
  <c r="BE367" i="3"/>
  <c r="BE539" i="3"/>
  <c r="BE209" i="3"/>
  <c r="BE372" i="3"/>
  <c r="BE396" i="3"/>
  <c r="BE115" i="3"/>
  <c r="BE131" i="3"/>
  <c r="BE508" i="3"/>
  <c r="BE274" i="4"/>
  <c r="BE543" i="4"/>
  <c r="BE268" i="4"/>
  <c r="BE452" i="4"/>
  <c r="BE462" i="4"/>
  <c r="BE516" i="4"/>
  <c r="BE325" i="4"/>
  <c r="BE322" i="4"/>
  <c r="BE67" i="4"/>
  <c r="BE143" i="4"/>
  <c r="BE262" i="4"/>
  <c r="BE299" i="4"/>
  <c r="BE379" i="4"/>
  <c r="BE499" i="4"/>
  <c r="BE517" i="4"/>
  <c r="BE504" i="4"/>
  <c r="BE456" i="4"/>
  <c r="BE6" i="4"/>
  <c r="BE430" i="4"/>
  <c r="BE320" i="4"/>
  <c r="BE261" i="4"/>
  <c r="BE208" i="4"/>
  <c r="BE513" i="4"/>
  <c r="BE181" i="4"/>
  <c r="BE161" i="4"/>
  <c r="BE339" i="4"/>
  <c r="Z17" i="4"/>
  <c r="AA17" i="4"/>
  <c r="AB17" i="4"/>
  <c r="BE10" i="4"/>
  <c r="BE488" i="4"/>
  <c r="BE424" i="4"/>
  <c r="BE550" i="4"/>
  <c r="BE422" i="4"/>
  <c r="BE397" i="4"/>
  <c r="BE229" i="4"/>
  <c r="BE77" i="4"/>
  <c r="BE246" i="4"/>
  <c r="BE355" i="4"/>
  <c r="BE267" i="4"/>
  <c r="BE537" i="4"/>
  <c r="BE453" i="4"/>
  <c r="BE15" i="4"/>
  <c r="BE280" i="4"/>
  <c r="BE526" i="4"/>
  <c r="BE348" i="4"/>
  <c r="BE252" i="4"/>
  <c r="BE120" i="4"/>
  <c r="BE166" i="4"/>
  <c r="BE22" i="4"/>
  <c r="BF46" i="4"/>
  <c r="BG46" i="4"/>
  <c r="BF27" i="4"/>
  <c r="BG27" i="4"/>
  <c r="BF65" i="4"/>
  <c r="BG65" i="4"/>
  <c r="E35" i="4"/>
  <c r="BE11" i="4"/>
  <c r="BE479" i="4"/>
  <c r="BE14" i="4"/>
  <c r="BE477" i="4"/>
  <c r="BE141" i="4"/>
  <c r="BE527" i="4"/>
  <c r="BE503" i="4"/>
  <c r="BE295" i="4"/>
  <c r="BE75" i="4"/>
  <c r="BE74" i="4"/>
  <c r="BE106" i="4"/>
  <c r="BE138" i="4"/>
  <c r="BE170" i="4"/>
  <c r="BE81" i="4"/>
  <c r="BE50" i="4"/>
  <c r="BE128" i="4"/>
  <c r="BE326" i="4"/>
  <c r="BE358" i="4"/>
  <c r="BE390" i="4"/>
  <c r="BE140" i="4"/>
  <c r="BE152" i="4"/>
  <c r="BE233" i="4"/>
  <c r="BE265" i="4"/>
  <c r="BE297" i="4"/>
  <c r="BE329" i="4"/>
  <c r="BE361" i="4"/>
  <c r="BE132" i="4"/>
  <c r="BE56" i="4"/>
  <c r="BE328" i="4"/>
  <c r="BE532" i="4"/>
  <c r="BE292" i="4"/>
  <c r="BE356" i="4"/>
  <c r="BE434" i="4"/>
  <c r="BE466" i="4"/>
  <c r="BE498" i="4"/>
  <c r="BE530" i="4"/>
  <c r="BE312" i="4"/>
  <c r="BE480" i="4"/>
  <c r="BE380" i="4"/>
  <c r="BE296" i="4"/>
  <c r="BE472" i="4"/>
  <c r="BE377" i="4"/>
  <c r="BE144" i="4"/>
  <c r="BE24" i="4"/>
  <c r="BE524" i="4"/>
  <c r="BE4" i="4"/>
  <c r="BE443" i="4"/>
  <c r="BE367" i="4"/>
  <c r="BE487" i="4"/>
  <c r="BE335" i="4"/>
  <c r="BE9" i="4"/>
  <c r="BE461" i="4"/>
  <c r="BE427" i="4"/>
  <c r="BE549" i="4"/>
  <c r="BE417" i="4"/>
  <c r="BE250" i="4"/>
  <c r="BE270" i="4"/>
  <c r="BE331" i="4"/>
  <c r="BE286" i="4"/>
  <c r="BE231" i="4"/>
  <c r="BE111" i="4"/>
  <c r="BE239" i="4"/>
  <c r="BE183" i="4"/>
  <c r="BE31" i="4"/>
  <c r="BE169" i="4"/>
  <c r="BE159" i="4"/>
  <c r="BE39" i="4"/>
  <c r="BE115" i="4"/>
  <c r="BE191" i="4"/>
  <c r="BE548" i="4"/>
  <c r="BE457" i="4"/>
  <c r="BE467" i="4"/>
  <c r="BE495" i="4"/>
  <c r="BE465" i="4"/>
  <c r="BE259" i="4"/>
  <c r="BE79" i="4"/>
  <c r="BE78" i="4"/>
  <c r="BE110" i="4"/>
  <c r="BE142" i="4"/>
  <c r="BE34" i="4"/>
  <c r="BE46" i="4"/>
  <c r="BE59" i="4"/>
  <c r="BE160" i="4"/>
  <c r="BE330" i="4"/>
  <c r="BE362" i="4"/>
  <c r="BE394" i="4"/>
  <c r="BE172" i="4"/>
  <c r="BE184" i="4"/>
  <c r="BE237" i="4"/>
  <c r="BE269" i="4"/>
  <c r="BE301" i="4"/>
  <c r="BE333" i="4"/>
  <c r="BE365" i="4"/>
  <c r="BE164" i="4"/>
  <c r="BE186" i="4"/>
  <c r="BE376" i="4"/>
  <c r="BE68" i="4"/>
  <c r="BE300" i="4"/>
  <c r="BE364" i="4"/>
  <c r="BE438" i="4"/>
  <c r="BE470" i="4"/>
  <c r="BE502" i="4"/>
  <c r="BE534" i="4"/>
  <c r="BE336" i="4"/>
  <c r="BE508" i="4"/>
  <c r="BE393" i="4"/>
  <c r="BE304" i="4"/>
  <c r="BE492" i="4"/>
  <c r="BE406" i="4"/>
  <c r="BE216" i="4"/>
  <c r="BE260" i="4"/>
  <c r="BE553" i="4"/>
  <c r="BE421" i="4"/>
  <c r="BE282" i="4"/>
  <c r="BE473" i="4"/>
  <c r="BE303" i="4"/>
  <c r="BE551" i="4"/>
  <c r="BE451" i="4"/>
  <c r="BE529" i="4"/>
  <c r="BE388" i="4"/>
  <c r="BE235" i="4"/>
  <c r="BE255" i="4"/>
  <c r="BE323" i="4"/>
  <c r="BE283" i="4"/>
  <c r="BE214" i="4"/>
  <c r="BE37" i="4"/>
  <c r="BE109" i="4"/>
  <c r="BE222" i="4"/>
  <c r="BE151" i="4"/>
  <c r="BE139" i="4"/>
  <c r="BE157" i="4"/>
  <c r="BE33" i="4"/>
  <c r="BE113" i="4"/>
  <c r="BE36" i="4"/>
  <c r="BE175" i="4"/>
  <c r="BE47" i="4"/>
  <c r="BE91" i="4"/>
  <c r="BE38" i="4"/>
  <c r="BE469" i="4"/>
  <c r="BE411" i="4"/>
  <c r="BE27" i="4"/>
  <c r="BE69" i="4"/>
  <c r="BE346" i="4"/>
  <c r="BE221" i="4"/>
  <c r="BE349" i="4"/>
  <c r="BE18" i="4"/>
  <c r="BE447" i="4"/>
  <c r="BE445" i="4"/>
  <c r="BE425" i="4"/>
  <c r="BE455" i="4"/>
  <c r="BE83" i="4"/>
  <c r="BE82" i="4"/>
  <c r="BE114" i="4"/>
  <c r="BE146" i="4"/>
  <c r="BE42" i="4"/>
  <c r="BE104" i="4"/>
  <c r="BE84" i="4"/>
  <c r="BE188" i="4"/>
  <c r="BE334" i="4"/>
  <c r="BE366" i="4"/>
  <c r="BE398" i="4"/>
  <c r="BE178" i="4"/>
  <c r="BE200" i="4"/>
  <c r="BE241" i="4"/>
  <c r="BE273" i="4"/>
  <c r="BE305" i="4"/>
  <c r="BE337" i="4"/>
  <c r="BE369" i="4"/>
  <c r="BE174" i="4"/>
  <c r="BE232" i="4"/>
  <c r="BE420" i="4"/>
  <c r="BE76" i="4"/>
  <c r="BE308" i="4"/>
  <c r="BE372" i="4"/>
  <c r="BE442" i="4"/>
  <c r="BE474" i="4"/>
  <c r="BE506" i="4"/>
  <c r="BE538" i="4"/>
  <c r="BE360" i="4"/>
  <c r="BE520" i="4"/>
  <c r="BE396" i="4"/>
  <c r="BE344" i="4"/>
  <c r="BE528" i="4"/>
  <c r="BE464" i="4"/>
  <c r="BE248" i="4"/>
  <c r="BE352" i="4"/>
  <c r="BE533" i="4"/>
  <c r="BE359" i="4"/>
  <c r="BE463" i="4"/>
  <c r="BE408" i="4"/>
  <c r="BE541" i="4"/>
  <c r="BE429" i="4"/>
  <c r="BE519" i="4"/>
  <c r="BE343" i="4"/>
  <c r="BE218" i="4"/>
  <c r="BE238" i="4"/>
  <c r="BE315" i="4"/>
  <c r="BE278" i="4"/>
  <c r="BE195" i="4"/>
  <c r="BE230" i="4"/>
  <c r="BE205" i="4"/>
  <c r="BE149" i="4"/>
  <c r="BE137" i="4"/>
  <c r="BE127" i="4"/>
  <c r="BE71" i="4"/>
  <c r="BE167" i="4"/>
  <c r="BE89" i="4"/>
  <c r="BE525" i="4"/>
  <c r="BE545" i="4"/>
  <c r="BE94" i="4"/>
  <c r="BE176" i="4"/>
  <c r="BE378" i="4"/>
  <c r="BE253" i="4"/>
  <c r="BE196" i="4"/>
  <c r="BE459" i="4"/>
  <c r="BE287" i="4"/>
  <c r="BE12" i="4"/>
  <c r="BE435" i="4"/>
  <c r="BE539" i="4"/>
  <c r="BE415" i="4"/>
  <c r="BE8" i="4"/>
  <c r="BE433" i="4"/>
  <c r="BE48" i="4"/>
  <c r="BE35" i="4"/>
  <c r="BE86" i="4"/>
  <c r="BE118" i="4"/>
  <c r="BE150" i="4"/>
  <c r="BE44" i="4"/>
  <c r="BE136" i="4"/>
  <c r="BE116" i="4"/>
  <c r="BE204" i="4"/>
  <c r="BE338" i="4"/>
  <c r="BE370" i="4"/>
  <c r="BE32" i="4"/>
  <c r="BE194" i="4"/>
  <c r="BE213" i="4"/>
  <c r="BE245" i="4"/>
  <c r="BE277" i="4"/>
  <c r="BE309" i="4"/>
  <c r="BE341" i="4"/>
  <c r="BE373" i="4"/>
  <c r="BE190" i="4"/>
  <c r="BE264" i="4"/>
  <c r="BE428" i="4"/>
  <c r="BE156" i="4"/>
  <c r="BE316" i="4"/>
  <c r="BE414" i="4"/>
  <c r="BE446" i="4"/>
  <c r="BE478" i="4"/>
  <c r="BE510" i="4"/>
  <c r="BE542" i="4"/>
  <c r="BE405" i="4"/>
  <c r="BE544" i="4"/>
  <c r="BE410" i="4"/>
  <c r="BE368" i="4"/>
  <c r="BE536" i="4"/>
  <c r="BE484" i="4"/>
  <c r="BE389" i="4"/>
  <c r="BE460" i="4"/>
  <c r="BE523" i="4"/>
  <c r="BE298" i="4"/>
  <c r="BE441" i="4"/>
  <c r="BE19" i="4"/>
  <c r="BE531" i="4"/>
  <c r="BE419" i="4"/>
  <c r="BE497" i="4"/>
  <c r="BE311" i="4"/>
  <c r="BE173" i="4"/>
  <c r="BE223" i="4"/>
  <c r="BE371" i="4"/>
  <c r="BE307" i="4"/>
  <c r="BE275" i="4"/>
  <c r="BE131" i="4"/>
  <c r="BE189" i="4"/>
  <c r="BE403" i="4"/>
  <c r="BE179" i="4"/>
  <c r="BE119" i="4"/>
  <c r="BE107" i="4"/>
  <c r="BE125" i="4"/>
  <c r="BE52" i="4"/>
  <c r="BE165" i="4"/>
  <c r="BE201" i="4"/>
  <c r="BE30" i="4"/>
  <c r="BE319" i="4"/>
  <c r="BE61" i="4"/>
  <c r="BE126" i="4"/>
  <c r="BE182" i="4"/>
  <c r="BE58" i="4"/>
  <c r="BE285" i="4"/>
  <c r="BE112" i="4"/>
  <c r="BE547" i="4"/>
  <c r="BE413" i="4"/>
  <c r="BE507" i="4"/>
  <c r="BE351" i="4"/>
  <c r="BE3" i="4"/>
  <c r="BE423" i="4"/>
  <c r="BE53" i="4"/>
  <c r="BE62" i="4"/>
  <c r="BE90" i="4"/>
  <c r="BE122" i="4"/>
  <c r="BE154" i="4"/>
  <c r="BE65" i="4"/>
  <c r="BE168" i="4"/>
  <c r="BE148" i="4"/>
  <c r="BE310" i="4"/>
  <c r="BE342" i="4"/>
  <c r="BE374" i="4"/>
  <c r="BE55" i="4"/>
  <c r="BE210" i="4"/>
  <c r="BE217" i="4"/>
  <c r="BE249" i="4"/>
  <c r="BE281" i="4"/>
  <c r="BE313" i="4"/>
  <c r="BE345" i="4"/>
  <c r="BE54" i="4"/>
  <c r="BE206" i="4"/>
  <c r="BE381" i="4"/>
  <c r="BE436" i="4"/>
  <c r="BE212" i="4"/>
  <c r="BE324" i="4"/>
  <c r="BE418" i="4"/>
  <c r="BE450" i="4"/>
  <c r="BE482" i="4"/>
  <c r="BE514" i="4"/>
  <c r="BE546" i="4"/>
  <c r="BE412" i="4"/>
  <c r="BE552" i="4"/>
  <c r="BE92" i="4"/>
  <c r="BE416" i="4"/>
  <c r="BE64" i="4"/>
  <c r="BE496" i="4"/>
  <c r="BE392" i="4"/>
  <c r="BE476" i="4"/>
  <c r="BE501" i="4"/>
  <c r="BE227" i="4"/>
  <c r="BE431" i="4"/>
  <c r="BE16" i="4"/>
  <c r="BE509" i="4"/>
  <c r="BE306" i="4"/>
  <c r="BE481" i="4"/>
  <c r="BE279" i="4"/>
  <c r="BE211" i="4"/>
  <c r="BE363" i="4"/>
  <c r="BE302" i="4"/>
  <c r="BE258" i="4"/>
  <c r="BE391" i="4"/>
  <c r="BE399" i="4"/>
  <c r="BE129" i="4"/>
  <c r="BE266" i="4"/>
  <c r="BE407" i="4"/>
  <c r="BE163" i="4"/>
  <c r="BE117" i="4"/>
  <c r="BE45" i="4"/>
  <c r="BE209" i="4"/>
  <c r="BE105" i="4"/>
  <c r="BE95" i="4"/>
  <c r="BE197" i="4"/>
  <c r="BE135" i="4"/>
  <c r="BE185" i="4"/>
  <c r="BE401" i="4"/>
  <c r="BE158" i="4"/>
  <c r="BE314" i="4"/>
  <c r="BE80" i="4"/>
  <c r="BE317" i="4"/>
  <c r="BE505" i="4"/>
  <c r="BE23" i="4"/>
  <c r="BE515" i="4"/>
  <c r="BE290" i="4"/>
  <c r="BE437" i="4"/>
  <c r="BE25" i="4"/>
  <c r="BE535" i="4"/>
  <c r="BE384" i="4"/>
  <c r="BE63" i="4"/>
  <c r="BE51" i="4"/>
  <c r="BE98" i="4"/>
  <c r="BE130" i="4"/>
  <c r="BE162" i="4"/>
  <c r="BE73" i="4"/>
  <c r="BE192" i="4"/>
  <c r="BE198" i="4"/>
  <c r="BE318" i="4"/>
  <c r="BE350" i="4"/>
  <c r="BE382" i="4"/>
  <c r="BE72" i="4"/>
  <c r="BE88" i="4"/>
  <c r="BE225" i="4"/>
  <c r="BE257" i="4"/>
  <c r="BE289" i="4"/>
  <c r="BE321" i="4"/>
  <c r="BE353" i="4"/>
  <c r="BE60" i="4"/>
  <c r="BE220" i="4"/>
  <c r="BE288" i="4"/>
  <c r="BE468" i="4"/>
  <c r="BE276" i="4"/>
  <c r="BE340" i="4"/>
  <c r="BE426" i="4"/>
  <c r="BE458" i="4"/>
  <c r="BE490" i="4"/>
  <c r="BE522" i="4"/>
  <c r="BE2" i="4"/>
  <c r="BE440" i="4"/>
  <c r="BE224" i="4"/>
  <c r="BE228" i="4"/>
  <c r="BE448" i="4"/>
  <c r="BE236" i="4"/>
  <c r="BE540" i="4"/>
  <c r="BE409" i="4"/>
  <c r="BE500" i="4"/>
  <c r="BE20" i="4"/>
  <c r="BE475" i="4"/>
  <c r="BE21" i="4"/>
  <c r="BE521" i="4"/>
  <c r="BE385" i="4"/>
  <c r="BE13" i="4"/>
  <c r="BE489" i="4"/>
  <c r="BE272" i="4"/>
  <c r="BE449" i="4"/>
  <c r="BE240" i="4"/>
  <c r="BE395" i="4"/>
  <c r="BE97" i="4"/>
  <c r="BE347" i="4"/>
  <c r="BE294" i="4"/>
  <c r="BE226" i="4"/>
  <c r="BE247" i="4"/>
  <c r="BE263" i="4"/>
  <c r="BE234" i="4"/>
  <c r="BE271" i="4"/>
  <c r="BE40" i="4"/>
  <c r="BE85" i="4"/>
  <c r="BE177" i="4"/>
  <c r="BE203" i="4"/>
  <c r="BE147" i="4"/>
  <c r="BE29" i="4"/>
  <c r="BE103" i="4"/>
  <c r="BE153" i="4"/>
  <c r="BE123" i="4"/>
  <c r="BE387" i="4"/>
  <c r="BE383" i="4"/>
  <c r="BE242" i="4"/>
  <c r="BE375" i="4"/>
  <c r="BE485" i="4"/>
  <c r="BE402" i="4"/>
  <c r="BE180" i="4"/>
  <c r="BE518" i="4"/>
  <c r="BE332" i="4"/>
  <c r="BE100" i="4"/>
  <c r="BE108" i="4"/>
  <c r="BE134" i="4"/>
  <c r="BE400" i="4"/>
  <c r="D49" i="4"/>
  <c r="U64" i="4"/>
  <c r="W45" i="4"/>
  <c r="D32" i="4"/>
  <c r="D40" i="4" s="1"/>
  <c r="BE155" i="4"/>
  <c r="BE101" i="4"/>
  <c r="E53" i="4"/>
  <c r="I46" i="4"/>
  <c r="BE93" i="4"/>
  <c r="BE439" i="4"/>
  <c r="BE404" i="4"/>
  <c r="BE17" i="4"/>
  <c r="BE43" i="4"/>
  <c r="BE256" i="4"/>
  <c r="BE494" i="4"/>
  <c r="BE284" i="4"/>
  <c r="BE57" i="4"/>
  <c r="BE386" i="4"/>
  <c r="BE102" i="4"/>
  <c r="Y22" i="4"/>
  <c r="AA16" i="4"/>
  <c r="AB16" i="4"/>
  <c r="AE23" i="4"/>
  <c r="AC24" i="4"/>
  <c r="I27" i="4"/>
  <c r="E34" i="4"/>
  <c r="BF490" i="4"/>
  <c r="BG490" i="4"/>
  <c r="AH23" i="4"/>
  <c r="AF24" i="4"/>
  <c r="AF25" i="4" s="1"/>
  <c r="BG489" i="4"/>
  <c r="BF489" i="4"/>
  <c r="AB44" i="4"/>
  <c r="E32" i="4"/>
  <c r="W44" i="4"/>
  <c r="I34" i="4"/>
  <c r="I29" i="4"/>
  <c r="Z16" i="4"/>
  <c r="E60" i="4"/>
  <c r="E41" i="4"/>
  <c r="Z14" i="4"/>
  <c r="I52" i="4"/>
  <c r="BF25" i="4"/>
  <c r="BG25" i="4"/>
  <c r="X23" i="4"/>
  <c r="BG492" i="4"/>
  <c r="BF492" i="4"/>
  <c r="AA14" i="4"/>
  <c r="BG488" i="4"/>
  <c r="BF488" i="4"/>
  <c r="W63" i="4"/>
  <c r="E51" i="4"/>
  <c r="AB63" i="4"/>
  <c r="W45" i="3"/>
  <c r="D32" i="3"/>
  <c r="D40" i="3" s="1"/>
  <c r="D7" i="3"/>
  <c r="BE304" i="3"/>
  <c r="BE85" i="3"/>
  <c r="BE160" i="3"/>
  <c r="BE534" i="3"/>
  <c r="BE118" i="3"/>
  <c r="BE338" i="3"/>
  <c r="BE310" i="3"/>
  <c r="BE19" i="3"/>
  <c r="BE111" i="3"/>
  <c r="BE133" i="3"/>
  <c r="BE364" i="3"/>
  <c r="BE399" i="3"/>
  <c r="BE181" i="3"/>
  <c r="BE360" i="3"/>
  <c r="BE435" i="3"/>
  <c r="BE96" i="3"/>
  <c r="BE480" i="3"/>
  <c r="BE274" i="3"/>
  <c r="BE549" i="3"/>
  <c r="BE36" i="3"/>
  <c r="BE204" i="3"/>
  <c r="BE444" i="3"/>
  <c r="BE337" i="3"/>
  <c r="D51" i="3"/>
  <c r="D59" i="3" s="1"/>
  <c r="W64" i="3"/>
  <c r="BG491" i="3"/>
  <c r="BF491" i="3"/>
  <c r="BE88" i="3"/>
  <c r="BE384" i="3"/>
  <c r="BE425" i="3"/>
  <c r="BE526" i="3"/>
  <c r="BE484" i="3"/>
  <c r="BE553" i="3"/>
  <c r="BE90" i="3"/>
  <c r="BE79" i="3"/>
  <c r="BE117" i="3"/>
  <c r="BE307" i="3"/>
  <c r="BE163" i="3"/>
  <c r="BE206" i="3"/>
  <c r="BE152" i="3"/>
  <c r="BE121" i="3"/>
  <c r="BE403" i="3"/>
  <c r="BE327" i="3"/>
  <c r="BE379" i="3"/>
  <c r="BE284" i="3"/>
  <c r="BE289" i="3"/>
  <c r="BE365" i="3"/>
  <c r="BE445" i="3"/>
  <c r="BE357" i="3"/>
  <c r="BE476" i="3"/>
  <c r="BE256" i="3"/>
  <c r="BE521" i="3"/>
  <c r="BE286" i="3"/>
  <c r="BE132" i="3"/>
  <c r="BE316" i="3"/>
  <c r="BE453" i="3"/>
  <c r="BE390" i="3"/>
  <c r="BE389" i="3"/>
  <c r="BE27" i="3"/>
  <c r="BE32" i="3"/>
  <c r="BE24" i="3"/>
  <c r="BE363" i="3"/>
  <c r="BE466" i="3"/>
  <c r="BE436" i="3"/>
  <c r="BE489" i="3"/>
  <c r="BE65" i="3"/>
  <c r="BE139" i="3"/>
  <c r="BE199" i="3"/>
  <c r="BE233" i="3"/>
  <c r="BE257" i="3"/>
  <c r="BE229" i="3"/>
  <c r="BE247" i="3"/>
  <c r="BE431" i="3"/>
  <c r="BE359" i="3"/>
  <c r="BE292" i="3"/>
  <c r="BE375" i="3"/>
  <c r="BE448" i="3"/>
  <c r="BE522" i="3"/>
  <c r="BE442" i="3"/>
  <c r="BE433" i="3"/>
  <c r="BE350" i="3"/>
  <c r="BE485" i="3"/>
  <c r="BE154" i="3"/>
  <c r="BE29" i="3"/>
  <c r="AE22" i="3"/>
  <c r="AD23" i="3"/>
  <c r="BE301" i="3"/>
  <c r="BE21" i="3"/>
  <c r="BG492" i="3"/>
  <c r="BF492" i="3"/>
  <c r="BE342" i="3"/>
  <c r="BE235" i="3"/>
  <c r="BE385" i="3"/>
  <c r="BE458" i="3"/>
  <c r="BE493" i="3"/>
  <c r="BE525" i="3"/>
  <c r="BE61" i="3"/>
  <c r="BE107" i="3"/>
  <c r="BE73" i="3"/>
  <c r="BE69" i="3"/>
  <c r="BE60" i="3"/>
  <c r="BE77" i="3"/>
  <c r="BE271" i="3"/>
  <c r="BE219" i="3"/>
  <c r="BE517" i="3"/>
  <c r="BE57" i="3"/>
  <c r="BE129" i="3"/>
  <c r="BE112" i="3"/>
  <c r="BE438" i="3"/>
  <c r="BE437" i="3"/>
  <c r="BE456" i="3"/>
  <c r="BE94" i="3"/>
  <c r="BE197" i="3"/>
  <c r="BE144" i="3"/>
  <c r="BE270" i="3"/>
  <c r="BE75" i="3"/>
  <c r="BE201" i="3"/>
  <c r="BE125" i="3"/>
  <c r="BE278" i="3"/>
  <c r="BE353" i="3"/>
  <c r="BE253" i="3"/>
  <c r="BE516" i="3"/>
  <c r="BF488" i="3"/>
  <c r="BG488" i="3"/>
  <c r="BG25" i="3"/>
  <c r="BF25" i="3"/>
  <c r="BE155" i="3"/>
  <c r="BE179" i="3"/>
  <c r="BE262" i="3"/>
  <c r="BE340" i="3"/>
  <c r="BE377" i="3"/>
  <c r="BE459" i="3"/>
  <c r="BE2" i="3"/>
  <c r="BE430" i="3"/>
  <c r="BE341" i="3"/>
  <c r="BE440" i="3"/>
  <c r="BE157" i="3"/>
  <c r="BE110" i="3"/>
  <c r="BE502" i="3"/>
  <c r="BE15" i="3"/>
  <c r="BE62" i="3"/>
  <c r="BE71" i="3"/>
  <c r="BE53" i="3"/>
  <c r="BE275" i="3"/>
  <c r="E55" i="3"/>
  <c r="AA63" i="3"/>
  <c r="BE355" i="3"/>
  <c r="BE546" i="3"/>
  <c r="BE467" i="3"/>
  <c r="BE108" i="3"/>
  <c r="BE512" i="3"/>
  <c r="BE370" i="3"/>
  <c r="BE318" i="3"/>
  <c r="BE362" i="3"/>
  <c r="BE122" i="3"/>
  <c r="BE78" i="3"/>
  <c r="BE490" i="3"/>
  <c r="BE314" i="3"/>
  <c r="BE429" i="3"/>
  <c r="BE33" i="3"/>
  <c r="BE175" i="3"/>
  <c r="BE127" i="3"/>
  <c r="BE261" i="3"/>
  <c r="BE82" i="3"/>
  <c r="BE156" i="3"/>
  <c r="BE280" i="3"/>
  <c r="BE324" i="3"/>
  <c r="BE451" i="3"/>
  <c r="BE140" i="3"/>
  <c r="BE376" i="3"/>
  <c r="BE237" i="3"/>
  <c r="BE411" i="3"/>
  <c r="BE226" i="3"/>
  <c r="BE218" i="3"/>
  <c r="BE295" i="3"/>
  <c r="BE387" i="3"/>
  <c r="BE326" i="3"/>
  <c r="BE395" i="3"/>
  <c r="BE6" i="3"/>
  <c r="BE392" i="3"/>
  <c r="BE475" i="3"/>
  <c r="BE141" i="3"/>
  <c r="BE474" i="3"/>
  <c r="I34" i="3"/>
  <c r="BE136" i="3"/>
  <c r="BE487" i="3"/>
  <c r="BE504" i="3"/>
  <c r="BE472" i="3"/>
  <c r="BE420" i="3"/>
  <c r="BE329" i="3"/>
  <c r="BE461" i="3"/>
  <c r="BE309" i="3"/>
  <c r="BE545" i="3"/>
  <c r="BE513" i="3"/>
  <c r="BE481" i="3"/>
  <c r="BE434" i="3"/>
  <c r="BE330" i="3"/>
  <c r="BE128" i="3"/>
  <c r="BE222" i="3"/>
  <c r="BE422" i="3"/>
  <c r="BE260" i="3"/>
  <c r="BE264" i="3"/>
  <c r="BE134" i="3"/>
  <c r="BE70" i="3"/>
  <c r="BE102" i="3"/>
  <c r="BE64" i="3"/>
  <c r="BE38" i="3"/>
  <c r="BE190" i="3"/>
  <c r="BE116" i="3"/>
  <c r="BE56" i="3"/>
  <c r="BE194" i="3"/>
  <c r="BE81" i="3"/>
  <c r="BE202" i="3"/>
  <c r="BE66" i="3"/>
  <c r="BE105" i="3"/>
  <c r="BE463" i="3"/>
  <c r="BE348" i="3"/>
  <c r="BE368" i="3"/>
  <c r="BE313" i="3"/>
  <c r="BE518" i="3"/>
  <c r="BE551" i="3"/>
  <c r="BE527" i="3"/>
  <c r="BE416" i="3"/>
  <c r="BE297" i="3"/>
  <c r="BE401" i="3"/>
  <c r="BE552" i="3"/>
  <c r="BE524" i="3"/>
  <c r="Z18" i="3"/>
  <c r="BE311" i="3"/>
  <c r="BE536" i="3"/>
  <c r="BE10" i="3"/>
  <c r="BE221" i="3"/>
  <c r="BE28" i="3"/>
  <c r="BG487" i="3"/>
  <c r="BF487" i="3"/>
  <c r="BE103" i="3"/>
  <c r="BE265" i="3"/>
  <c r="BE137" i="3"/>
  <c r="BE54" i="3"/>
  <c r="BE63" i="3"/>
  <c r="BE104" i="3"/>
  <c r="BE249" i="3"/>
  <c r="BE283" i="3"/>
  <c r="BE339" i="3"/>
  <c r="BE185" i="3"/>
  <c r="BE391" i="3"/>
  <c r="BE251" i="3"/>
  <c r="BE427" i="3"/>
  <c r="BE269" i="3"/>
  <c r="BE241" i="3"/>
  <c r="BE300" i="3"/>
  <c r="BE404" i="3"/>
  <c r="BE328" i="3"/>
  <c r="BE413" i="3"/>
  <c r="BE59" i="3"/>
  <c r="BE397" i="3"/>
  <c r="BE483" i="3"/>
  <c r="BE143" i="3"/>
  <c r="BE482" i="3"/>
  <c r="BE231" i="3"/>
  <c r="BE228" i="3"/>
  <c r="BE531" i="3"/>
  <c r="BE500" i="3"/>
  <c r="BE468" i="3"/>
  <c r="BE417" i="3"/>
  <c r="BE306" i="3"/>
  <c r="BE454" i="3"/>
  <c r="BE267" i="3"/>
  <c r="BE541" i="3"/>
  <c r="BE509" i="3"/>
  <c r="BE477" i="3"/>
  <c r="BE424" i="3"/>
  <c r="BE321" i="3"/>
  <c r="BE80" i="3"/>
  <c r="BE200" i="3"/>
  <c r="BE386" i="3"/>
  <c r="BE252" i="3"/>
  <c r="BE246" i="3"/>
  <c r="BE109" i="3"/>
  <c r="BE49" i="3"/>
  <c r="BE76" i="3"/>
  <c r="BE248" i="3"/>
  <c r="BE224" i="3"/>
  <c r="BE172" i="3"/>
  <c r="BE113" i="3"/>
  <c r="BE43" i="3"/>
  <c r="BE176" i="3"/>
  <c r="BE68" i="3"/>
  <c r="BE170" i="3"/>
  <c r="BE174" i="3"/>
  <c r="BE225" i="3"/>
  <c r="BE486" i="3"/>
  <c r="BE319" i="3"/>
  <c r="BE383" i="3"/>
  <c r="BE400" i="3"/>
  <c r="BE428" i="3"/>
  <c r="BE538" i="3"/>
  <c r="BE3" i="3"/>
  <c r="Y22" i="3"/>
  <c r="BE426" i="3"/>
  <c r="BE334" i="3"/>
  <c r="BE51" i="3"/>
  <c r="BE369" i="3"/>
  <c r="BE543" i="3"/>
  <c r="BE452" i="3"/>
  <c r="BE510" i="3"/>
  <c r="BE535" i="3"/>
  <c r="BE13" i="3"/>
  <c r="BE87" i="3"/>
  <c r="E32" i="3"/>
  <c r="W44" i="3"/>
  <c r="AB44" i="3"/>
  <c r="BE119" i="3"/>
  <c r="BE147" i="3"/>
  <c r="BE35" i="3"/>
  <c r="BE89" i="3"/>
  <c r="I46" i="3"/>
  <c r="BE149" i="3"/>
  <c r="BE288" i="3"/>
  <c r="BE356" i="3"/>
  <c r="Y64" i="3"/>
  <c r="D61" i="3" s="1"/>
  <c r="BE195" i="3"/>
  <c r="BE408" i="3"/>
  <c r="BE315" i="3"/>
  <c r="BE443" i="3"/>
  <c r="BE320" i="3"/>
  <c r="BE258" i="3"/>
  <c r="BE303" i="3"/>
  <c r="BE423" i="3"/>
  <c r="BE333" i="3"/>
  <c r="BE446" i="3"/>
  <c r="BE263" i="3"/>
  <c r="BE407" i="3"/>
  <c r="BE499" i="3"/>
  <c r="AF25" i="3"/>
  <c r="AH23" i="3"/>
  <c r="AF24" i="3"/>
  <c r="BE305" i="3"/>
  <c r="BE498" i="3"/>
  <c r="BE336" i="3"/>
  <c r="BE230" i="3"/>
  <c r="BE540" i="3"/>
  <c r="BE496" i="3"/>
  <c r="BE464" i="3"/>
  <c r="BE414" i="3"/>
  <c r="BE298" i="3"/>
  <c r="BE405" i="3"/>
  <c r="BE242" i="3"/>
  <c r="BE537" i="3"/>
  <c r="BE505" i="3"/>
  <c r="BE473" i="3"/>
  <c r="BE421" i="3"/>
  <c r="BE285" i="3"/>
  <c r="BE462" i="3"/>
  <c r="BE193" i="3"/>
  <c r="BE354" i="3"/>
  <c r="BE238" i="3"/>
  <c r="BE239" i="3"/>
  <c r="BE47" i="3"/>
  <c r="BE272" i="3"/>
  <c r="BE52" i="3"/>
  <c r="BE207" i="3"/>
  <c r="BE220" i="3"/>
  <c r="BE165" i="3"/>
  <c r="BE100" i="3"/>
  <c r="BE42" i="3"/>
  <c r="BE169" i="3"/>
  <c r="BE41" i="3"/>
  <c r="BE146" i="3"/>
  <c r="BE58" i="3"/>
  <c r="BE227" i="3"/>
  <c r="BE528" i="3"/>
  <c r="BE419" i="3"/>
  <c r="BE213" i="3"/>
  <c r="BE455" i="3"/>
  <c r="E60" i="3"/>
  <c r="E41" i="3"/>
  <c r="Z14" i="3"/>
  <c r="BE22" i="3"/>
  <c r="AA18" i="3"/>
  <c r="BE381" i="3"/>
  <c r="BE266" i="3"/>
  <c r="BE50" i="3"/>
  <c r="BE7" i="3"/>
  <c r="BE491" i="3"/>
  <c r="BE346" i="3"/>
  <c r="BE523" i="3"/>
  <c r="BE184" i="3"/>
  <c r="BE4" i="3"/>
  <c r="BE544" i="3"/>
  <c r="BE187" i="3"/>
  <c r="BE159" i="3"/>
  <c r="BE67" i="3"/>
  <c r="BE191" i="3"/>
  <c r="BE91" i="3"/>
  <c r="BE48" i="3"/>
  <c r="BE183" i="3"/>
  <c r="BE135" i="3"/>
  <c r="BE92" i="3"/>
  <c r="I27" i="3"/>
  <c r="BE180" i="3"/>
  <c r="BF490" i="3"/>
  <c r="BG490" i="3"/>
  <c r="BE99" i="3"/>
  <c r="BE167" i="3"/>
  <c r="BE95" i="3"/>
  <c r="BE291" i="3"/>
  <c r="BE371" i="3"/>
  <c r="BE254" i="3"/>
  <c r="BE447" i="3"/>
  <c r="BE332" i="3"/>
  <c r="BE335" i="3"/>
  <c r="BE276" i="3"/>
  <c r="BE308" i="3"/>
  <c r="BE439" i="3"/>
  <c r="BE343" i="3"/>
  <c r="BE449" i="3"/>
  <c r="BE293" i="3"/>
  <c r="BE410" i="3"/>
  <c r="BE507" i="3"/>
  <c r="BE325" i="3"/>
  <c r="BE506" i="3"/>
  <c r="BE351" i="3"/>
  <c r="BE255" i="3"/>
  <c r="BE542" i="3"/>
  <c r="BE492" i="3"/>
  <c r="BE457" i="3"/>
  <c r="BE402" i="3"/>
  <c r="BE290" i="3"/>
  <c r="BE382" i="3"/>
  <c r="BE192" i="3"/>
  <c r="BE533" i="3"/>
  <c r="BE501" i="3"/>
  <c r="BE469" i="3"/>
  <c r="BE418" i="3"/>
  <c r="BE277" i="3"/>
  <c r="BE406" i="3"/>
  <c r="BE164" i="3"/>
  <c r="BE322" i="3"/>
  <c r="BE93" i="3"/>
  <c r="BE223" i="3"/>
  <c r="BE268" i="3"/>
  <c r="BE240" i="3"/>
  <c r="BE37" i="3"/>
  <c r="BE189" i="3"/>
  <c r="BE216" i="3"/>
  <c r="BE158" i="3"/>
  <c r="BE97" i="3"/>
  <c r="BE39" i="3"/>
  <c r="BE162" i="3"/>
  <c r="BE40" i="3"/>
  <c r="BE130" i="3"/>
  <c r="BE46" i="3"/>
  <c r="BE317" i="3"/>
  <c r="BE530" i="3"/>
  <c r="BE550" i="3"/>
  <c r="BE234" i="3"/>
  <c r="BE205" i="3"/>
  <c r="BE470" i="3"/>
  <c r="BE16" i="3"/>
  <c r="BE12" i="3"/>
  <c r="BE211" i="3"/>
  <c r="BF489" i="3"/>
  <c r="BG489" i="3"/>
  <c r="BE349" i="3"/>
  <c r="BE495" i="3"/>
  <c r="BE398" i="3"/>
  <c r="BE547" i="3"/>
  <c r="BE366" i="3"/>
  <c r="BE17" i="3"/>
  <c r="BE11" i="3"/>
  <c r="BE151" i="3"/>
  <c r="BE120" i="3"/>
  <c r="BF28" i="3"/>
  <c r="BF66" i="3"/>
  <c r="BG66" i="3"/>
  <c r="BG28" i="3"/>
  <c r="BF47" i="3"/>
  <c r="BG47" i="3"/>
  <c r="BE188" i="3"/>
  <c r="BE124" i="3"/>
  <c r="BE203" i="3"/>
  <c r="BE101" i="3"/>
  <c r="BE171" i="3"/>
  <c r="BE296" i="3"/>
  <c r="BE388" i="3"/>
  <c r="BE312" i="3"/>
  <c r="BE347" i="3"/>
  <c r="BE352" i="3"/>
  <c r="BE279" i="3"/>
  <c r="BE323" i="3"/>
  <c r="BE153" i="3"/>
  <c r="BE345" i="3"/>
  <c r="BE460" i="3"/>
  <c r="BE358" i="3"/>
  <c r="BE412" i="3"/>
  <c r="BE515" i="3"/>
  <c r="BE106" i="3"/>
  <c r="BE409" i="3"/>
  <c r="BE514" i="3"/>
  <c r="BE380" i="3"/>
  <c r="BE281" i="3"/>
  <c r="BE520" i="3"/>
  <c r="BE488" i="3"/>
  <c r="BE450" i="3"/>
  <c r="BE393" i="3"/>
  <c r="BE282" i="3"/>
  <c r="BE373" i="3"/>
  <c r="BE34" i="3"/>
  <c r="BE529" i="3"/>
  <c r="BE497" i="3"/>
  <c r="BE465" i="3"/>
  <c r="BE394" i="3"/>
  <c r="BE259" i="3"/>
  <c r="BE374" i="3"/>
  <c r="BE138" i="3"/>
  <c r="BE302" i="3"/>
  <c r="BE86" i="3"/>
  <c r="BE214" i="3"/>
  <c r="BE236" i="3"/>
  <c r="BE215" i="3"/>
  <c r="BE244" i="3"/>
  <c r="BE178" i="3"/>
  <c r="BE212" i="3"/>
  <c r="BE148" i="3"/>
  <c r="BE84" i="3"/>
  <c r="BE31" i="3"/>
  <c r="BE142" i="3"/>
  <c r="BE198" i="3"/>
  <c r="BE114" i="3"/>
  <c r="BE45" i="3"/>
  <c r="BE432" i="3"/>
  <c r="Z19" i="3"/>
  <c r="AB19" i="3"/>
  <c r="BE250" i="3"/>
  <c r="BE243" i="3"/>
  <c r="BE478" i="3"/>
  <c r="AB14" i="3"/>
  <c r="AA14" i="3"/>
  <c r="BE210" i="3"/>
  <c r="BE479" i="3"/>
  <c r="BE519" i="3"/>
  <c r="BE378" i="3"/>
  <c r="BE25" i="3"/>
  <c r="BE548" i="3"/>
  <c r="AA19" i="3"/>
  <c r="BE44" i="3"/>
  <c r="BE294" i="3"/>
  <c r="BE55" i="3"/>
  <c r="BE182" i="3"/>
  <c r="BE196" i="3"/>
  <c r="BE168" i="3"/>
  <c r="BE186" i="3"/>
  <c r="BE161" i="3"/>
  <c r="BE208" i="3"/>
  <c r="BE145" i="3"/>
  <c r="BE74" i="3"/>
  <c r="BE30" i="3"/>
  <c r="BE126" i="3"/>
  <c r="BE166" i="3"/>
  <c r="BE98" i="3"/>
  <c r="BE83" i="3"/>
  <c r="BE441" i="3"/>
  <c r="BE273" i="3"/>
  <c r="BE245" i="3"/>
  <c r="BE494" i="3"/>
  <c r="BE9" i="3"/>
  <c r="BE23" i="3"/>
  <c r="BE471" i="3"/>
  <c r="BE503" i="3"/>
  <c r="BE511" i="3"/>
  <c r="BE18" i="3"/>
  <c r="BG46" i="3"/>
  <c r="BG27" i="3"/>
  <c r="BF46" i="3"/>
  <c r="BF27" i="3"/>
  <c r="BG65" i="3"/>
  <c r="BF65" i="3"/>
  <c r="D51" i="4" l="1"/>
  <c r="D59" i="4" s="1"/>
  <c r="W64" i="4"/>
  <c r="AF29" i="4"/>
  <c r="AC32" i="4"/>
  <c r="AF34" i="4"/>
  <c r="AH34" i="4" s="1"/>
  <c r="AC30" i="4"/>
  <c r="AF32" i="4"/>
  <c r="AH32" i="4" s="1"/>
  <c r="AC33" i="4"/>
  <c r="AF30" i="4"/>
  <c r="AH30" i="4" s="1"/>
  <c r="AC31" i="4"/>
  <c r="AF33" i="4"/>
  <c r="AH33" i="4" s="1"/>
  <c r="AF31" i="4"/>
  <c r="AH31" i="4" s="1"/>
  <c r="AC34" i="4"/>
  <c r="AC29" i="4"/>
  <c r="AA44" i="4"/>
  <c r="E36" i="4"/>
  <c r="AD27" i="4"/>
  <c r="Z23" i="4"/>
  <c r="AA23" i="4"/>
  <c r="AB23" i="4"/>
  <c r="AC50" i="4"/>
  <c r="AF52" i="4"/>
  <c r="AH52" i="4" s="1"/>
  <c r="AC48" i="4"/>
  <c r="AF50" i="4"/>
  <c r="AH50" i="4" s="1"/>
  <c r="AC53" i="4"/>
  <c r="AF48" i="4"/>
  <c r="AC51" i="4"/>
  <c r="AF53" i="4"/>
  <c r="AH53" i="4" s="1"/>
  <c r="AC49" i="4"/>
  <c r="AF51" i="4"/>
  <c r="AH51" i="4" s="1"/>
  <c r="AF49" i="4"/>
  <c r="AH49" i="4" s="1"/>
  <c r="AC52" i="4"/>
  <c r="Y23" i="4"/>
  <c r="Z22" i="4"/>
  <c r="AB22" i="4"/>
  <c r="AA22" i="4"/>
  <c r="BF48" i="4"/>
  <c r="BF67" i="4"/>
  <c r="BG48" i="4"/>
  <c r="BG67" i="4"/>
  <c r="BF29" i="4"/>
  <c r="BG29" i="4"/>
  <c r="BG22" i="4"/>
  <c r="BF22" i="4"/>
  <c r="D7" i="4"/>
  <c r="AG27" i="4"/>
  <c r="BF491" i="4"/>
  <c r="BG491" i="4"/>
  <c r="BG485" i="4"/>
  <c r="BF485" i="4"/>
  <c r="E55" i="4"/>
  <c r="AA63" i="4"/>
  <c r="BF24" i="4"/>
  <c r="BG24" i="4"/>
  <c r="D11" i="4"/>
  <c r="X24" i="4"/>
  <c r="AC25" i="4"/>
  <c r="E37" i="4"/>
  <c r="AA44" i="3"/>
  <c r="E36" i="3"/>
  <c r="AD27" i="3"/>
  <c r="AG27" i="3"/>
  <c r="BF485" i="3"/>
  <c r="BG485" i="3"/>
  <c r="BF48" i="3"/>
  <c r="BF67" i="3"/>
  <c r="BG48" i="3"/>
  <c r="BF29" i="3"/>
  <c r="BG67" i="3"/>
  <c r="BG29" i="3"/>
  <c r="E56" i="3"/>
  <c r="AE23" i="3"/>
  <c r="D11" i="3"/>
  <c r="AC30" i="3"/>
  <c r="AF32" i="3"/>
  <c r="AH32" i="3" s="1"/>
  <c r="AC33" i="3"/>
  <c r="AF29" i="3"/>
  <c r="AF31" i="3"/>
  <c r="AH31" i="3" s="1"/>
  <c r="AF33" i="3"/>
  <c r="AH33" i="3" s="1"/>
  <c r="AC34" i="3"/>
  <c r="AC32" i="3"/>
  <c r="AF34" i="3"/>
  <c r="AH34" i="3" s="1"/>
  <c r="AC29" i="3"/>
  <c r="AF30" i="3"/>
  <c r="AH30" i="3" s="1"/>
  <c r="AC31" i="3"/>
  <c r="Y23" i="3"/>
  <c r="Z22" i="3"/>
  <c r="AB22" i="3"/>
  <c r="AA22" i="3"/>
  <c r="E37" i="3"/>
  <c r="BF22" i="3"/>
  <c r="BG22" i="3"/>
  <c r="AC48" i="3"/>
  <c r="AF50" i="3"/>
  <c r="AH50" i="3" s="1"/>
  <c r="AC53" i="3"/>
  <c r="AF48" i="3"/>
  <c r="AF49" i="3"/>
  <c r="AH49" i="3" s="1"/>
  <c r="AC51" i="3"/>
  <c r="AC52" i="3"/>
  <c r="AC50" i="3"/>
  <c r="AF53" i="3"/>
  <c r="AH53" i="3" s="1"/>
  <c r="AF51" i="3"/>
  <c r="AH51" i="3" s="1"/>
  <c r="AF52" i="3"/>
  <c r="AH52" i="3" s="1"/>
  <c r="AC49" i="3"/>
  <c r="X24" i="3"/>
  <c r="AE30" i="4" l="1"/>
  <c r="X30" i="4"/>
  <c r="AE51" i="4"/>
  <c r="X51" i="4"/>
  <c r="AE32" i="4"/>
  <c r="X32" i="4"/>
  <c r="AH48" i="4"/>
  <c r="AF54" i="4"/>
  <c r="AH29" i="4"/>
  <c r="AF35" i="4"/>
  <c r="AE50" i="4"/>
  <c r="X50" i="4"/>
  <c r="AE53" i="4"/>
  <c r="X53" i="4"/>
  <c r="X25" i="4"/>
  <c r="AE31" i="4"/>
  <c r="X31" i="4"/>
  <c r="E56" i="4"/>
  <c r="X29" i="4"/>
  <c r="AC35" i="4"/>
  <c r="AE29" i="4"/>
  <c r="X52" i="4"/>
  <c r="AE52" i="4"/>
  <c r="Y27" i="4"/>
  <c r="AD24" i="4"/>
  <c r="AD45" i="4"/>
  <c r="Y45" i="4" s="1"/>
  <c r="D42" i="4" s="1"/>
  <c r="AE48" i="4"/>
  <c r="X48" i="4"/>
  <c r="AC54" i="4"/>
  <c r="AE33" i="4"/>
  <c r="X33" i="4"/>
  <c r="X49" i="4"/>
  <c r="AE49" i="4"/>
  <c r="X34" i="4"/>
  <c r="AE34" i="4"/>
  <c r="AG45" i="4"/>
  <c r="AG24" i="4"/>
  <c r="AE53" i="3"/>
  <c r="X53" i="3"/>
  <c r="AA23" i="3"/>
  <c r="AB23" i="3"/>
  <c r="Z23" i="3"/>
  <c r="X31" i="3"/>
  <c r="AE31" i="3"/>
  <c r="AE49" i="3"/>
  <c r="X49" i="3"/>
  <c r="X52" i="3"/>
  <c r="AE52" i="3"/>
  <c r="AG45" i="3"/>
  <c r="AG24" i="3"/>
  <c r="AE48" i="3"/>
  <c r="AC54" i="3"/>
  <c r="X48" i="3"/>
  <c r="AH29" i="3"/>
  <c r="AF35" i="3"/>
  <c r="X25" i="3"/>
  <c r="AE51" i="3"/>
  <c r="X51" i="3"/>
  <c r="X29" i="3"/>
  <c r="AC35" i="3"/>
  <c r="AE29" i="3"/>
  <c r="Y27" i="3"/>
  <c r="AD24" i="3"/>
  <c r="AD45" i="3"/>
  <c r="Y45" i="3" s="1"/>
  <c r="D42" i="3" s="1"/>
  <c r="AH48" i="3"/>
  <c r="AF54" i="3"/>
  <c r="AE32" i="3"/>
  <c r="X32" i="3"/>
  <c r="X34" i="3"/>
  <c r="AE34" i="3"/>
  <c r="AE50" i="3"/>
  <c r="X50" i="3"/>
  <c r="X33" i="3"/>
  <c r="AE33" i="3"/>
  <c r="AE30" i="3"/>
  <c r="X30" i="3"/>
  <c r="Z34" i="4" l="1"/>
  <c r="AB34" i="4"/>
  <c r="AA34" i="4"/>
  <c r="AA33" i="4"/>
  <c r="AB33" i="4"/>
  <c r="Z33" i="4"/>
  <c r="Z29" i="4"/>
  <c r="AB29" i="4"/>
  <c r="AA29" i="4"/>
  <c r="Z52" i="4"/>
  <c r="AB52" i="4"/>
  <c r="AA52" i="4"/>
  <c r="Z51" i="4"/>
  <c r="AA51" i="4"/>
  <c r="AB51" i="4"/>
  <c r="AG25" i="4"/>
  <c r="AH25" i="4" s="1"/>
  <c r="AH24" i="4"/>
  <c r="Y24" i="4"/>
  <c r="AD25" i="4"/>
  <c r="AE25" i="4" s="1"/>
  <c r="AE24" i="4"/>
  <c r="Z49" i="4"/>
  <c r="AB49" i="4"/>
  <c r="AA49" i="4"/>
  <c r="Z32" i="4"/>
  <c r="AA32" i="4"/>
  <c r="AB32" i="4"/>
  <c r="AE54" i="4"/>
  <c r="AC46" i="4"/>
  <c r="X54" i="4"/>
  <c r="AB48" i="4"/>
  <c r="Z48" i="4"/>
  <c r="AA48" i="4"/>
  <c r="AB53" i="4"/>
  <c r="Z53" i="4"/>
  <c r="AA53" i="4"/>
  <c r="AF27" i="4"/>
  <c r="AH27" i="4" s="1"/>
  <c r="AH35" i="4"/>
  <c r="AB30" i="4"/>
  <c r="Z30" i="4"/>
  <c r="AA30" i="4"/>
  <c r="AF46" i="4"/>
  <c r="AH46" i="4" s="1"/>
  <c r="AF64" i="4"/>
  <c r="AH64" i="4" s="1"/>
  <c r="AH54" i="4"/>
  <c r="Z31" i="4"/>
  <c r="AA31" i="4"/>
  <c r="AB31" i="4"/>
  <c r="Z50" i="4"/>
  <c r="AA50" i="4"/>
  <c r="AB50" i="4"/>
  <c r="AC27" i="4"/>
  <c r="AC45" i="4"/>
  <c r="AE35" i="4"/>
  <c r="X35" i="4"/>
  <c r="Z29" i="3"/>
  <c r="AB29" i="3"/>
  <c r="AA29" i="3"/>
  <c r="Z49" i="3"/>
  <c r="AA49" i="3"/>
  <c r="AB49" i="3"/>
  <c r="Z51" i="3"/>
  <c r="AB51" i="3"/>
  <c r="AA51" i="3"/>
  <c r="Z33" i="3"/>
  <c r="AA33" i="3"/>
  <c r="AB33" i="3"/>
  <c r="AA50" i="3"/>
  <c r="AB50" i="3"/>
  <c r="Z50" i="3"/>
  <c r="AA53" i="3"/>
  <c r="Z53" i="3"/>
  <c r="AB53" i="3"/>
  <c r="AF46" i="3"/>
  <c r="AH46" i="3" s="1"/>
  <c r="AH54" i="3"/>
  <c r="AF64" i="3"/>
  <c r="AH64" i="3" s="1"/>
  <c r="Z48" i="3"/>
  <c r="AA48" i="3"/>
  <c r="AB48" i="3"/>
  <c r="AC46" i="3"/>
  <c r="AE54" i="3"/>
  <c r="X54" i="3"/>
  <c r="AC64" i="3"/>
  <c r="Z31" i="3"/>
  <c r="AB31" i="3"/>
  <c r="AA31" i="3"/>
  <c r="Y24" i="3"/>
  <c r="AE24" i="3"/>
  <c r="AD25" i="3"/>
  <c r="AE25" i="3" s="1"/>
  <c r="AA34" i="3"/>
  <c r="AB34" i="3"/>
  <c r="Z34" i="3"/>
  <c r="AG25" i="3"/>
  <c r="AH25" i="3" s="1"/>
  <c r="AH24" i="3"/>
  <c r="Z30" i="3"/>
  <c r="AA30" i="3"/>
  <c r="AB30" i="3"/>
  <c r="AB32" i="3"/>
  <c r="Z32" i="3"/>
  <c r="AA32" i="3"/>
  <c r="AC27" i="3"/>
  <c r="AE35" i="3"/>
  <c r="X35" i="3"/>
  <c r="AC45" i="3"/>
  <c r="AF27" i="3"/>
  <c r="AH27" i="3" s="1"/>
  <c r="AF45" i="3"/>
  <c r="AH45" i="3" s="1"/>
  <c r="AH35" i="3"/>
  <c r="AB52" i="3"/>
  <c r="Z52" i="3"/>
  <c r="AA52" i="3"/>
  <c r="AE45" i="4" l="1"/>
  <c r="Z54" i="4"/>
  <c r="AA54" i="4"/>
  <c r="AB54" i="4"/>
  <c r="AE27" i="4"/>
  <c r="X27" i="4"/>
  <c r="Z35" i="4"/>
  <c r="AB35" i="4"/>
  <c r="AA35" i="4"/>
  <c r="AF45" i="4"/>
  <c r="AH45" i="4" s="1"/>
  <c r="AE46" i="4"/>
  <c r="X46" i="4"/>
  <c r="AA24" i="4"/>
  <c r="Z24" i="4"/>
  <c r="AB24" i="4"/>
  <c r="Y25" i="4"/>
  <c r="AC64" i="4"/>
  <c r="Y25" i="3"/>
  <c r="AB24" i="3"/>
  <c r="Z24" i="3"/>
  <c r="AA24" i="3"/>
  <c r="Z54" i="3"/>
  <c r="AA54" i="3"/>
  <c r="AB54" i="3"/>
  <c r="AE45" i="3"/>
  <c r="X45" i="3"/>
  <c r="AB35" i="3"/>
  <c r="Z35" i="3"/>
  <c r="AA35" i="3"/>
  <c r="X64" i="3"/>
  <c r="AE64" i="3"/>
  <c r="X46" i="3"/>
  <c r="AE46" i="3"/>
  <c r="AE27" i="3"/>
  <c r="X27" i="3"/>
  <c r="Z46" i="4" l="1"/>
  <c r="AB46" i="4"/>
  <c r="AA46" i="4"/>
  <c r="Z27" i="4"/>
  <c r="AB27" i="4"/>
  <c r="AA27" i="4"/>
  <c r="X45" i="4"/>
  <c r="X64" i="4"/>
  <c r="AE64" i="4"/>
  <c r="E42" i="4"/>
  <c r="E61" i="4"/>
  <c r="Z25" i="4"/>
  <c r="AB25" i="4"/>
  <c r="AA25" i="4"/>
  <c r="AB46" i="3"/>
  <c r="Z46" i="3"/>
  <c r="AA46" i="3"/>
  <c r="Z27" i="3"/>
  <c r="AB27" i="3"/>
  <c r="AA27" i="3"/>
  <c r="D60" i="3"/>
  <c r="Z64" i="3"/>
  <c r="AB64" i="3"/>
  <c r="D62" i="3" s="1"/>
  <c r="D63" i="3" s="1"/>
  <c r="AA64" i="3"/>
  <c r="D41" i="3"/>
  <c r="D12" i="3" s="1"/>
  <c r="F12" i="3" s="1"/>
  <c r="Z45" i="3"/>
  <c r="AB45" i="3"/>
  <c r="AA45" i="3"/>
  <c r="E61" i="3"/>
  <c r="E42" i="3"/>
  <c r="AB25" i="3"/>
  <c r="Z25" i="3"/>
  <c r="AA25" i="3"/>
  <c r="Z45" i="4" l="1"/>
  <c r="D41" i="4"/>
  <c r="D12" i="4" s="1"/>
  <c r="F12" i="4" s="1"/>
  <c r="AB45" i="4"/>
  <c r="AA45" i="4"/>
  <c r="D60" i="4"/>
  <c r="Z64" i="4"/>
  <c r="AB64" i="4"/>
  <c r="D62" i="4" s="1"/>
  <c r="D63" i="4" s="1"/>
  <c r="AA64" i="4"/>
  <c r="D43" i="3"/>
  <c r="D44" i="3" s="1"/>
  <c r="D8" i="3"/>
  <c r="F9" i="3" s="1"/>
  <c r="E43" i="3"/>
  <c r="E62" i="3"/>
  <c r="D43" i="4" l="1"/>
  <c r="D44" i="4" s="1"/>
  <c r="D8" i="4"/>
  <c r="F9" i="4" s="1"/>
  <c r="E62" i="4"/>
  <c r="E43" i="4"/>
  <c r="BG553" i="1"/>
  <c r="BF553" i="1"/>
  <c r="BC553" i="1"/>
  <c r="BB553" i="1"/>
  <c r="BD553" i="1" s="1"/>
  <c r="BG552" i="1"/>
  <c r="BF552" i="1"/>
  <c r="BC552" i="1"/>
  <c r="BB552" i="1"/>
  <c r="BD552" i="1" s="1"/>
  <c r="BG551" i="1"/>
  <c r="BF551" i="1"/>
  <c r="BC551" i="1"/>
  <c r="BB551" i="1"/>
  <c r="BD551" i="1" s="1"/>
  <c r="BG550" i="1"/>
  <c r="BF550" i="1"/>
  <c r="BD550" i="1"/>
  <c r="BC550" i="1"/>
  <c r="BB550" i="1"/>
  <c r="BG549" i="1"/>
  <c r="BF549" i="1"/>
  <c r="BC549" i="1"/>
  <c r="BB549" i="1"/>
  <c r="BD549" i="1" s="1"/>
  <c r="BG548" i="1"/>
  <c r="BF548" i="1"/>
  <c r="BD548" i="1"/>
  <c r="BC548" i="1"/>
  <c r="BB548" i="1"/>
  <c r="BG547" i="1"/>
  <c r="BF547" i="1"/>
  <c r="BD547" i="1"/>
  <c r="BC547" i="1"/>
  <c r="BB547" i="1"/>
  <c r="BG546" i="1"/>
  <c r="BF546" i="1"/>
  <c r="BD546" i="1"/>
  <c r="BC546" i="1"/>
  <c r="BB546" i="1"/>
  <c r="BG545" i="1"/>
  <c r="BF545" i="1"/>
  <c r="BC545" i="1"/>
  <c r="BB545" i="1"/>
  <c r="BD545" i="1" s="1"/>
  <c r="BG544" i="1"/>
  <c r="BF544" i="1"/>
  <c r="BC544" i="1"/>
  <c r="BB544" i="1"/>
  <c r="BD544" i="1" s="1"/>
  <c r="BG543" i="1"/>
  <c r="BF543" i="1"/>
  <c r="BC543" i="1"/>
  <c r="BB543" i="1"/>
  <c r="BD543" i="1" s="1"/>
  <c r="BG542" i="1"/>
  <c r="BF542" i="1"/>
  <c r="BD542" i="1"/>
  <c r="BC542" i="1"/>
  <c r="BB542" i="1"/>
  <c r="BG541" i="1"/>
  <c r="BF541" i="1"/>
  <c r="BC541" i="1"/>
  <c r="BB541" i="1"/>
  <c r="BD541" i="1" s="1"/>
  <c r="BG540" i="1"/>
  <c r="BF540" i="1"/>
  <c r="BD540" i="1"/>
  <c r="BC540" i="1"/>
  <c r="BB540" i="1"/>
  <c r="BG539" i="1"/>
  <c r="BF539" i="1"/>
  <c r="BD539" i="1"/>
  <c r="BC539" i="1"/>
  <c r="BB539" i="1"/>
  <c r="BG538" i="1"/>
  <c r="BF538" i="1"/>
  <c r="BC538" i="1"/>
  <c r="BB538" i="1"/>
  <c r="BD538" i="1" s="1"/>
  <c r="BG537" i="1"/>
  <c r="BF537" i="1"/>
  <c r="BC537" i="1"/>
  <c r="BB537" i="1"/>
  <c r="BD537" i="1" s="1"/>
  <c r="BG536" i="1"/>
  <c r="BF536" i="1"/>
  <c r="BC536" i="1"/>
  <c r="BB536" i="1"/>
  <c r="BD536" i="1" s="1"/>
  <c r="BG535" i="1"/>
  <c r="BF535" i="1"/>
  <c r="BD535" i="1"/>
  <c r="BC535" i="1"/>
  <c r="BB535" i="1"/>
  <c r="BG534" i="1"/>
  <c r="BF534" i="1"/>
  <c r="BD534" i="1"/>
  <c r="BC534" i="1"/>
  <c r="BB534" i="1"/>
  <c r="BG533" i="1"/>
  <c r="BF533" i="1"/>
  <c r="BC533" i="1"/>
  <c r="BB533" i="1"/>
  <c r="BD533" i="1" s="1"/>
  <c r="BG532" i="1"/>
  <c r="BF532" i="1"/>
  <c r="BD532" i="1"/>
  <c r="BC532" i="1"/>
  <c r="BB532" i="1"/>
  <c r="BG531" i="1"/>
  <c r="BF531" i="1"/>
  <c r="BD531" i="1"/>
  <c r="BC531" i="1"/>
  <c r="BB531" i="1"/>
  <c r="BG530" i="1"/>
  <c r="BF530" i="1"/>
  <c r="BC530" i="1"/>
  <c r="BB530" i="1"/>
  <c r="BD530" i="1" s="1"/>
  <c r="BG529" i="1"/>
  <c r="BF529" i="1"/>
  <c r="BC529" i="1"/>
  <c r="BB529" i="1"/>
  <c r="BD529" i="1" s="1"/>
  <c r="BG528" i="1"/>
  <c r="BF528" i="1"/>
  <c r="BC528" i="1"/>
  <c r="BB528" i="1"/>
  <c r="BD528" i="1" s="1"/>
  <c r="BG527" i="1"/>
  <c r="BF527" i="1"/>
  <c r="BD527" i="1"/>
  <c r="BC527" i="1"/>
  <c r="BB527" i="1"/>
  <c r="BG526" i="1"/>
  <c r="BF526" i="1"/>
  <c r="BD526" i="1"/>
  <c r="BC526" i="1"/>
  <c r="BB526" i="1"/>
  <c r="BG525" i="1"/>
  <c r="BF525" i="1"/>
  <c r="BC525" i="1"/>
  <c r="BB525" i="1"/>
  <c r="BD525" i="1" s="1"/>
  <c r="BG524" i="1"/>
  <c r="BF524" i="1"/>
  <c r="BD524" i="1"/>
  <c r="BC524" i="1"/>
  <c r="BB524" i="1"/>
  <c r="BG523" i="1"/>
  <c r="BF523" i="1"/>
  <c r="BD523" i="1"/>
  <c r="BC523" i="1"/>
  <c r="BB523" i="1"/>
  <c r="BG522" i="1"/>
  <c r="BF522" i="1"/>
  <c r="BC522" i="1"/>
  <c r="BB522" i="1"/>
  <c r="BD522" i="1" s="1"/>
  <c r="BG521" i="1"/>
  <c r="BF521" i="1"/>
  <c r="BC521" i="1"/>
  <c r="BB521" i="1"/>
  <c r="BD521" i="1" s="1"/>
  <c r="BG520" i="1"/>
  <c r="BF520" i="1"/>
  <c r="BC520" i="1"/>
  <c r="BB520" i="1"/>
  <c r="BD520" i="1" s="1"/>
  <c r="BG519" i="1"/>
  <c r="BF519" i="1"/>
  <c r="BD519" i="1"/>
  <c r="BC519" i="1"/>
  <c r="BB519" i="1"/>
  <c r="BG518" i="1"/>
  <c r="BF518" i="1"/>
  <c r="BD518" i="1"/>
  <c r="BC518" i="1"/>
  <c r="BB518" i="1"/>
  <c r="BG517" i="1"/>
  <c r="BF517" i="1"/>
  <c r="BC517" i="1"/>
  <c r="BB517" i="1"/>
  <c r="BD517" i="1" s="1"/>
  <c r="BG516" i="1"/>
  <c r="BF516" i="1"/>
  <c r="BD516" i="1"/>
  <c r="BC516" i="1"/>
  <c r="BB516" i="1"/>
  <c r="BG515" i="1"/>
  <c r="BF515" i="1"/>
  <c r="BD515" i="1"/>
  <c r="BC515" i="1"/>
  <c r="BB515" i="1"/>
  <c r="BG514" i="1"/>
  <c r="BF514" i="1"/>
  <c r="BC514" i="1"/>
  <c r="BB514" i="1"/>
  <c r="BD514" i="1" s="1"/>
  <c r="BG513" i="1"/>
  <c r="BF513" i="1"/>
  <c r="BC513" i="1"/>
  <c r="BB513" i="1"/>
  <c r="BD513" i="1" s="1"/>
  <c r="BG512" i="1"/>
  <c r="BF512" i="1"/>
  <c r="BC512" i="1"/>
  <c r="BB512" i="1"/>
  <c r="BD512" i="1" s="1"/>
  <c r="BG511" i="1"/>
  <c r="BF511" i="1"/>
  <c r="BD511" i="1"/>
  <c r="BC511" i="1"/>
  <c r="BB511" i="1"/>
  <c r="BG510" i="1"/>
  <c r="BF510" i="1"/>
  <c r="BD510" i="1"/>
  <c r="BC510" i="1"/>
  <c r="BB510" i="1"/>
  <c r="BG509" i="1"/>
  <c r="BF509" i="1"/>
  <c r="BC509" i="1"/>
  <c r="BB509" i="1"/>
  <c r="BD509" i="1" s="1"/>
  <c r="BG508" i="1"/>
  <c r="BF508" i="1"/>
  <c r="BD508" i="1"/>
  <c r="BC508" i="1"/>
  <c r="BB508" i="1"/>
  <c r="BG507" i="1"/>
  <c r="BF507" i="1"/>
  <c r="BD507" i="1"/>
  <c r="BC507" i="1"/>
  <c r="BB507" i="1"/>
  <c r="BG506" i="1"/>
  <c r="BF506" i="1"/>
  <c r="BC506" i="1"/>
  <c r="BB506" i="1"/>
  <c r="BD506" i="1" s="1"/>
  <c r="BG505" i="1"/>
  <c r="BF505" i="1"/>
  <c r="BC505" i="1"/>
  <c r="BB505" i="1"/>
  <c r="BD505" i="1" s="1"/>
  <c r="BG504" i="1"/>
  <c r="BF504" i="1"/>
  <c r="BC504" i="1"/>
  <c r="BB504" i="1"/>
  <c r="BD504" i="1" s="1"/>
  <c r="BG503" i="1"/>
  <c r="BF503" i="1"/>
  <c r="BD503" i="1"/>
  <c r="BC503" i="1"/>
  <c r="BB503" i="1"/>
  <c r="BG502" i="1"/>
  <c r="BF502" i="1"/>
  <c r="BD502" i="1"/>
  <c r="BC502" i="1"/>
  <c r="BB502" i="1"/>
  <c r="BG501" i="1"/>
  <c r="BF501" i="1"/>
  <c r="BC501" i="1"/>
  <c r="BB501" i="1"/>
  <c r="BD501" i="1" s="1"/>
  <c r="BG500" i="1"/>
  <c r="BF500" i="1"/>
  <c r="BD500" i="1"/>
  <c r="BC500" i="1"/>
  <c r="BB500" i="1"/>
  <c r="BG499" i="1"/>
  <c r="BF499" i="1"/>
  <c r="BD499" i="1"/>
  <c r="BC499" i="1"/>
  <c r="BB499" i="1"/>
  <c r="BG498" i="1"/>
  <c r="BF498" i="1"/>
  <c r="BC498" i="1"/>
  <c r="BB498" i="1"/>
  <c r="BD498" i="1" s="1"/>
  <c r="BG497" i="1"/>
  <c r="BF497" i="1"/>
  <c r="BC497" i="1"/>
  <c r="BB497" i="1"/>
  <c r="BD497" i="1" s="1"/>
  <c r="BG496" i="1"/>
  <c r="BF496" i="1"/>
  <c r="BC496" i="1"/>
  <c r="BB496" i="1"/>
  <c r="BD496" i="1" s="1"/>
  <c r="BG495" i="1"/>
  <c r="BF495" i="1"/>
  <c r="BD495" i="1"/>
  <c r="BC495" i="1"/>
  <c r="BB495" i="1"/>
  <c r="BG494" i="1"/>
  <c r="BF494" i="1"/>
  <c r="BD494" i="1"/>
  <c r="BC494" i="1"/>
  <c r="BB494" i="1"/>
  <c r="BG493" i="1"/>
  <c r="BF493" i="1"/>
  <c r="BC493" i="1"/>
  <c r="BB493" i="1"/>
  <c r="BD493" i="1" s="1"/>
  <c r="BD492" i="1"/>
  <c r="BC492" i="1"/>
  <c r="BB492" i="1"/>
  <c r="BD491" i="1"/>
  <c r="BC491" i="1"/>
  <c r="BB491" i="1"/>
  <c r="BC490" i="1"/>
  <c r="BB490" i="1"/>
  <c r="BD490" i="1" s="1"/>
  <c r="BC489" i="1"/>
  <c r="BB489" i="1"/>
  <c r="BD489" i="1" s="1"/>
  <c r="BC488" i="1"/>
  <c r="BB488" i="1"/>
  <c r="BD488" i="1" s="1"/>
  <c r="BD487" i="1"/>
  <c r="BC487" i="1"/>
  <c r="BB487" i="1"/>
  <c r="BG486" i="1"/>
  <c r="BF486" i="1"/>
  <c r="BD486" i="1"/>
  <c r="BC486" i="1"/>
  <c r="BB486" i="1"/>
  <c r="BC485" i="1"/>
  <c r="BB485" i="1"/>
  <c r="BD485" i="1" s="1"/>
  <c r="BG484" i="1"/>
  <c r="BF484" i="1"/>
  <c r="BD484" i="1"/>
  <c r="BC484" i="1"/>
  <c r="BB484" i="1"/>
  <c r="BG483" i="1"/>
  <c r="BF483" i="1"/>
  <c r="BD483" i="1"/>
  <c r="BC483" i="1"/>
  <c r="BB483" i="1"/>
  <c r="BG482" i="1"/>
  <c r="BF482" i="1"/>
  <c r="BC482" i="1"/>
  <c r="BB482" i="1"/>
  <c r="BD482" i="1" s="1"/>
  <c r="BG481" i="1"/>
  <c r="BF481" i="1"/>
  <c r="BC481" i="1"/>
  <c r="BB481" i="1"/>
  <c r="BD481" i="1" s="1"/>
  <c r="BG480" i="1"/>
  <c r="BF480" i="1"/>
  <c r="BC480" i="1"/>
  <c r="BB480" i="1"/>
  <c r="BD480" i="1" s="1"/>
  <c r="BG479" i="1"/>
  <c r="BF479" i="1"/>
  <c r="BD479" i="1"/>
  <c r="BC479" i="1"/>
  <c r="BB479" i="1"/>
  <c r="BG478" i="1"/>
  <c r="BF478" i="1"/>
  <c r="BD478" i="1"/>
  <c r="BC478" i="1"/>
  <c r="BB478" i="1"/>
  <c r="BG477" i="1"/>
  <c r="BF477" i="1"/>
  <c r="BC477" i="1"/>
  <c r="BB477" i="1"/>
  <c r="BD477" i="1" s="1"/>
  <c r="BG476" i="1"/>
  <c r="BF476" i="1"/>
  <c r="BD476" i="1"/>
  <c r="BC476" i="1"/>
  <c r="BB476" i="1"/>
  <c r="BG475" i="1"/>
  <c r="BF475" i="1"/>
  <c r="BD475" i="1"/>
  <c r="BC475" i="1"/>
  <c r="BB475" i="1"/>
  <c r="BG474" i="1"/>
  <c r="BF474" i="1"/>
  <c r="BC474" i="1"/>
  <c r="BB474" i="1"/>
  <c r="BD474" i="1" s="1"/>
  <c r="BG473" i="1"/>
  <c r="BF473" i="1"/>
  <c r="BC473" i="1"/>
  <c r="BB473" i="1"/>
  <c r="BD473" i="1" s="1"/>
  <c r="BG472" i="1"/>
  <c r="BF472" i="1"/>
  <c r="BC472" i="1"/>
  <c r="BB472" i="1"/>
  <c r="BD472" i="1" s="1"/>
  <c r="BG471" i="1"/>
  <c r="BF471" i="1"/>
  <c r="BD471" i="1"/>
  <c r="BC471" i="1"/>
  <c r="BB471" i="1"/>
  <c r="BG470" i="1"/>
  <c r="BF470" i="1"/>
  <c r="BD470" i="1"/>
  <c r="BC470" i="1"/>
  <c r="BB470" i="1"/>
  <c r="BG469" i="1"/>
  <c r="BF469" i="1"/>
  <c r="BC469" i="1"/>
  <c r="BB469" i="1"/>
  <c r="BD469" i="1" s="1"/>
  <c r="BG468" i="1"/>
  <c r="BF468" i="1"/>
  <c r="BD468" i="1"/>
  <c r="BC468" i="1"/>
  <c r="BB468" i="1"/>
  <c r="BG467" i="1"/>
  <c r="BF467" i="1"/>
  <c r="BD467" i="1"/>
  <c r="BC467" i="1"/>
  <c r="BB467" i="1"/>
  <c r="BG466" i="1"/>
  <c r="BF466" i="1"/>
  <c r="BC466" i="1"/>
  <c r="BB466" i="1"/>
  <c r="BD466" i="1" s="1"/>
  <c r="BG465" i="1"/>
  <c r="BF465" i="1"/>
  <c r="BC465" i="1"/>
  <c r="BB465" i="1"/>
  <c r="BD465" i="1" s="1"/>
  <c r="BG464" i="1"/>
  <c r="BF464" i="1"/>
  <c r="BC464" i="1"/>
  <c r="BB464" i="1"/>
  <c r="BD464" i="1" s="1"/>
  <c r="BG463" i="1"/>
  <c r="BF463" i="1"/>
  <c r="BD463" i="1"/>
  <c r="BC463" i="1"/>
  <c r="BB463" i="1"/>
  <c r="BG462" i="1"/>
  <c r="BF462" i="1"/>
  <c r="BD462" i="1"/>
  <c r="BC462" i="1"/>
  <c r="BB462" i="1"/>
  <c r="BG461" i="1"/>
  <c r="BF461" i="1"/>
  <c r="BC461" i="1"/>
  <c r="BB461" i="1"/>
  <c r="BD461" i="1" s="1"/>
  <c r="BG460" i="1"/>
  <c r="BF460" i="1"/>
  <c r="BD460" i="1"/>
  <c r="BC460" i="1"/>
  <c r="BB460" i="1"/>
  <c r="BG459" i="1"/>
  <c r="BF459" i="1"/>
  <c r="BD459" i="1"/>
  <c r="BC459" i="1"/>
  <c r="BB459" i="1"/>
  <c r="BG458" i="1"/>
  <c r="BF458" i="1"/>
  <c r="BC458" i="1"/>
  <c r="BB458" i="1"/>
  <c r="BD458" i="1" s="1"/>
  <c r="BG457" i="1"/>
  <c r="BF457" i="1"/>
  <c r="BC457" i="1"/>
  <c r="BB457" i="1"/>
  <c r="BD457" i="1" s="1"/>
  <c r="BG456" i="1"/>
  <c r="BF456" i="1"/>
  <c r="BC456" i="1"/>
  <c r="BB456" i="1"/>
  <c r="BD456" i="1" s="1"/>
  <c r="BG455" i="1"/>
  <c r="BF455" i="1"/>
  <c r="BD455" i="1"/>
  <c r="BC455" i="1"/>
  <c r="BB455" i="1"/>
  <c r="BG454" i="1"/>
  <c r="BF454" i="1"/>
  <c r="BD454" i="1"/>
  <c r="BC454" i="1"/>
  <c r="BB454" i="1"/>
  <c r="BG453" i="1"/>
  <c r="BF453" i="1"/>
  <c r="BC453" i="1"/>
  <c r="BB453" i="1"/>
  <c r="BD453" i="1" s="1"/>
  <c r="BG452" i="1"/>
  <c r="BF452" i="1"/>
  <c r="BD452" i="1"/>
  <c r="BC452" i="1"/>
  <c r="BB452" i="1"/>
  <c r="BG451" i="1"/>
  <c r="BF451" i="1"/>
  <c r="BD451" i="1"/>
  <c r="BC451" i="1"/>
  <c r="BB451" i="1"/>
  <c r="BG450" i="1"/>
  <c r="BF450" i="1"/>
  <c r="BC450" i="1"/>
  <c r="BB450" i="1"/>
  <c r="BD450" i="1" s="1"/>
  <c r="BG449" i="1"/>
  <c r="BF449" i="1"/>
  <c r="BC449" i="1"/>
  <c r="BB449" i="1"/>
  <c r="BD449" i="1" s="1"/>
  <c r="BG448" i="1"/>
  <c r="BF448" i="1"/>
  <c r="BC448" i="1"/>
  <c r="BB448" i="1"/>
  <c r="BD448" i="1" s="1"/>
  <c r="BG447" i="1"/>
  <c r="BF447" i="1"/>
  <c r="BD447" i="1"/>
  <c r="BC447" i="1"/>
  <c r="BB447" i="1"/>
  <c r="BG446" i="1"/>
  <c r="BF446" i="1"/>
  <c r="BD446" i="1"/>
  <c r="BC446" i="1"/>
  <c r="BB446" i="1"/>
  <c r="BG445" i="1"/>
  <c r="BF445" i="1"/>
  <c r="BC445" i="1"/>
  <c r="BB445" i="1"/>
  <c r="BD445" i="1" s="1"/>
  <c r="BG444" i="1"/>
  <c r="BF444" i="1"/>
  <c r="BC444" i="1"/>
  <c r="BB444" i="1"/>
  <c r="BD444" i="1" s="1"/>
  <c r="BG443" i="1"/>
  <c r="BF443" i="1"/>
  <c r="BD443" i="1"/>
  <c r="BC443" i="1"/>
  <c r="BB443" i="1"/>
  <c r="BG442" i="1"/>
  <c r="BF442" i="1"/>
  <c r="BC442" i="1"/>
  <c r="BB442" i="1"/>
  <c r="BD442" i="1" s="1"/>
  <c r="BG441" i="1"/>
  <c r="BF441" i="1"/>
  <c r="BC441" i="1"/>
  <c r="BB441" i="1"/>
  <c r="BD441" i="1" s="1"/>
  <c r="BG440" i="1"/>
  <c r="BF440" i="1"/>
  <c r="BC440" i="1"/>
  <c r="BB440" i="1"/>
  <c r="BD440" i="1" s="1"/>
  <c r="BG439" i="1"/>
  <c r="BF439" i="1"/>
  <c r="BD439" i="1"/>
  <c r="BC439" i="1"/>
  <c r="BB439" i="1"/>
  <c r="BG438" i="1"/>
  <c r="BF438" i="1"/>
  <c r="BD438" i="1"/>
  <c r="BC438" i="1"/>
  <c r="BB438" i="1"/>
  <c r="BG437" i="1"/>
  <c r="BF437" i="1"/>
  <c r="BC437" i="1"/>
  <c r="BB437" i="1"/>
  <c r="BD437" i="1" s="1"/>
  <c r="BG436" i="1"/>
  <c r="BF436" i="1"/>
  <c r="BC436" i="1"/>
  <c r="BB436" i="1"/>
  <c r="BD436" i="1" s="1"/>
  <c r="BG435" i="1"/>
  <c r="BF435" i="1"/>
  <c r="BD435" i="1"/>
  <c r="BC435" i="1"/>
  <c r="BB435" i="1"/>
  <c r="BG434" i="1"/>
  <c r="BF434" i="1"/>
  <c r="BC434" i="1"/>
  <c r="BB434" i="1"/>
  <c r="BD434" i="1" s="1"/>
  <c r="BG433" i="1"/>
  <c r="BF433" i="1"/>
  <c r="BC433" i="1"/>
  <c r="BB433" i="1"/>
  <c r="BD433" i="1" s="1"/>
  <c r="BG432" i="1"/>
  <c r="BF432" i="1"/>
  <c r="BC432" i="1"/>
  <c r="BB432" i="1"/>
  <c r="BD432" i="1" s="1"/>
  <c r="BG431" i="1"/>
  <c r="BF431" i="1"/>
  <c r="BD431" i="1"/>
  <c r="BC431" i="1"/>
  <c r="BB431" i="1"/>
  <c r="BG430" i="1"/>
  <c r="BF430" i="1"/>
  <c r="BD430" i="1"/>
  <c r="BC430" i="1"/>
  <c r="BB430" i="1"/>
  <c r="BG429" i="1"/>
  <c r="BF429" i="1"/>
  <c r="BC429" i="1"/>
  <c r="BB429" i="1"/>
  <c r="BD429" i="1" s="1"/>
  <c r="BG428" i="1"/>
  <c r="BF428" i="1"/>
  <c r="BC428" i="1"/>
  <c r="BB428" i="1"/>
  <c r="BD428" i="1" s="1"/>
  <c r="BG427" i="1"/>
  <c r="BF427" i="1"/>
  <c r="BD427" i="1"/>
  <c r="BC427" i="1"/>
  <c r="BB427" i="1"/>
  <c r="BG426" i="1"/>
  <c r="BF426" i="1"/>
  <c r="BC426" i="1"/>
  <c r="BB426" i="1"/>
  <c r="BD426" i="1" s="1"/>
  <c r="BG425" i="1"/>
  <c r="BF425" i="1"/>
  <c r="BC425" i="1"/>
  <c r="BB425" i="1"/>
  <c r="BD425" i="1" s="1"/>
  <c r="BG424" i="1"/>
  <c r="BF424" i="1"/>
  <c r="BC424" i="1"/>
  <c r="BB424" i="1"/>
  <c r="BD424" i="1" s="1"/>
  <c r="BG423" i="1"/>
  <c r="BF423" i="1"/>
  <c r="BD423" i="1"/>
  <c r="BC423" i="1"/>
  <c r="BB423" i="1"/>
  <c r="BG422" i="1"/>
  <c r="BF422" i="1"/>
  <c r="BD422" i="1"/>
  <c r="BC422" i="1"/>
  <c r="BB422" i="1"/>
  <c r="BG421" i="1"/>
  <c r="BF421" i="1"/>
  <c r="BC421" i="1"/>
  <c r="BB421" i="1"/>
  <c r="BD421" i="1" s="1"/>
  <c r="BG420" i="1"/>
  <c r="BF420" i="1"/>
  <c r="BC420" i="1"/>
  <c r="BB420" i="1"/>
  <c r="BD420" i="1" s="1"/>
  <c r="BG419" i="1"/>
  <c r="BF419" i="1"/>
  <c r="BD419" i="1"/>
  <c r="BC419" i="1"/>
  <c r="BB419" i="1"/>
  <c r="BG418" i="1"/>
  <c r="BF418" i="1"/>
  <c r="BC418" i="1"/>
  <c r="BB418" i="1"/>
  <c r="BD418" i="1" s="1"/>
  <c r="BG417" i="1"/>
  <c r="BF417" i="1"/>
  <c r="BC417" i="1"/>
  <c r="BB417" i="1"/>
  <c r="BD417" i="1" s="1"/>
  <c r="BG416" i="1"/>
  <c r="BF416" i="1"/>
  <c r="BC416" i="1"/>
  <c r="BB416" i="1"/>
  <c r="BD416" i="1" s="1"/>
  <c r="BG415" i="1"/>
  <c r="BF415" i="1"/>
  <c r="BD415" i="1"/>
  <c r="BC415" i="1"/>
  <c r="BB415" i="1"/>
  <c r="BG414" i="1"/>
  <c r="BF414" i="1"/>
  <c r="BD414" i="1"/>
  <c r="BC414" i="1"/>
  <c r="BB414" i="1"/>
  <c r="BG413" i="1"/>
  <c r="BF413" i="1"/>
  <c r="BC413" i="1"/>
  <c r="BB413" i="1"/>
  <c r="BD413" i="1" s="1"/>
  <c r="BG412" i="1"/>
  <c r="BF412" i="1"/>
  <c r="BC412" i="1"/>
  <c r="BB412" i="1"/>
  <c r="BD412" i="1" s="1"/>
  <c r="BG411" i="1"/>
  <c r="BF411" i="1"/>
  <c r="BD411" i="1"/>
  <c r="BC411" i="1"/>
  <c r="BB411" i="1"/>
  <c r="BG410" i="1"/>
  <c r="BF410" i="1"/>
  <c r="BC410" i="1"/>
  <c r="BB410" i="1"/>
  <c r="BD410" i="1" s="1"/>
  <c r="BG409" i="1"/>
  <c r="BF409" i="1"/>
  <c r="BC409" i="1"/>
  <c r="BB409" i="1"/>
  <c r="BD409" i="1" s="1"/>
  <c r="BG408" i="1"/>
  <c r="BF408" i="1"/>
  <c r="BC408" i="1"/>
  <c r="BB408" i="1"/>
  <c r="BD408" i="1" s="1"/>
  <c r="BG407" i="1"/>
  <c r="BF407" i="1"/>
  <c r="BD407" i="1"/>
  <c r="BC407" i="1"/>
  <c r="BB407" i="1"/>
  <c r="BG406" i="1"/>
  <c r="BF406" i="1"/>
  <c r="BD406" i="1"/>
  <c r="BC406" i="1"/>
  <c r="BB406" i="1"/>
  <c r="BG405" i="1"/>
  <c r="BF405" i="1"/>
  <c r="BC405" i="1"/>
  <c r="BB405" i="1"/>
  <c r="BD405" i="1" s="1"/>
  <c r="BG404" i="1"/>
  <c r="BF404" i="1"/>
  <c r="BC404" i="1"/>
  <c r="BB404" i="1"/>
  <c r="BD404" i="1" s="1"/>
  <c r="BG403" i="1"/>
  <c r="BF403" i="1"/>
  <c r="BD403" i="1"/>
  <c r="BC403" i="1"/>
  <c r="BB403" i="1"/>
  <c r="BG402" i="1"/>
  <c r="BF402" i="1"/>
  <c r="BC402" i="1"/>
  <c r="BB402" i="1"/>
  <c r="BD402" i="1" s="1"/>
  <c r="BG401" i="1"/>
  <c r="BF401" i="1"/>
  <c r="BC401" i="1"/>
  <c r="BB401" i="1"/>
  <c r="BD401" i="1" s="1"/>
  <c r="BG400" i="1"/>
  <c r="BF400" i="1"/>
  <c r="BC400" i="1"/>
  <c r="BB400" i="1"/>
  <c r="BD400" i="1" s="1"/>
  <c r="BG399" i="1"/>
  <c r="BF399" i="1"/>
  <c r="BD399" i="1"/>
  <c r="BC399" i="1"/>
  <c r="BB399" i="1"/>
  <c r="BG398" i="1"/>
  <c r="BF398" i="1"/>
  <c r="BD398" i="1"/>
  <c r="BC398" i="1"/>
  <c r="BB398" i="1"/>
  <c r="BG397" i="1"/>
  <c r="BF397" i="1"/>
  <c r="BC397" i="1"/>
  <c r="BB397" i="1"/>
  <c r="BD397" i="1" s="1"/>
  <c r="BG396" i="1"/>
  <c r="BF396" i="1"/>
  <c r="BC396" i="1"/>
  <c r="BB396" i="1"/>
  <c r="BD396" i="1" s="1"/>
  <c r="BG395" i="1"/>
  <c r="BF395" i="1"/>
  <c r="BD395" i="1"/>
  <c r="BC395" i="1"/>
  <c r="BB395" i="1"/>
  <c r="BG394" i="1"/>
  <c r="BF394" i="1"/>
  <c r="BD394" i="1"/>
  <c r="BC394" i="1"/>
  <c r="BB394" i="1"/>
  <c r="BG393" i="1"/>
  <c r="BF393" i="1"/>
  <c r="BC393" i="1"/>
  <c r="BB393" i="1"/>
  <c r="BD393" i="1" s="1"/>
  <c r="BG392" i="1"/>
  <c r="BF392" i="1"/>
  <c r="BC392" i="1"/>
  <c r="BB392" i="1"/>
  <c r="BD392" i="1" s="1"/>
  <c r="BG391" i="1"/>
  <c r="BF391" i="1"/>
  <c r="BD391" i="1"/>
  <c r="BC391" i="1"/>
  <c r="BB391" i="1"/>
  <c r="BG390" i="1"/>
  <c r="BF390" i="1"/>
  <c r="BD390" i="1"/>
  <c r="BC390" i="1"/>
  <c r="BB390" i="1"/>
  <c r="BG389" i="1"/>
  <c r="BF389" i="1"/>
  <c r="BC389" i="1"/>
  <c r="BB389" i="1"/>
  <c r="BD389" i="1" s="1"/>
  <c r="BG388" i="1"/>
  <c r="BF388" i="1"/>
  <c r="BC388" i="1"/>
  <c r="BB388" i="1"/>
  <c r="BD388" i="1" s="1"/>
  <c r="BG387" i="1"/>
  <c r="BF387" i="1"/>
  <c r="BD387" i="1"/>
  <c r="BC387" i="1"/>
  <c r="BB387" i="1"/>
  <c r="BG386" i="1"/>
  <c r="BF386" i="1"/>
  <c r="BC386" i="1"/>
  <c r="BB386" i="1"/>
  <c r="BD386" i="1" s="1"/>
  <c r="BG385" i="1"/>
  <c r="BF385" i="1"/>
  <c r="BC385" i="1"/>
  <c r="BB385" i="1"/>
  <c r="BD385" i="1" s="1"/>
  <c r="BG384" i="1"/>
  <c r="BF384" i="1"/>
  <c r="BC384" i="1"/>
  <c r="BB384" i="1"/>
  <c r="BD384" i="1" s="1"/>
  <c r="BG383" i="1"/>
  <c r="BF383" i="1"/>
  <c r="BD383" i="1"/>
  <c r="BC383" i="1"/>
  <c r="BB383" i="1"/>
  <c r="BG382" i="1"/>
  <c r="BF382" i="1"/>
  <c r="BD382" i="1"/>
  <c r="BC382" i="1"/>
  <c r="BB382" i="1"/>
  <c r="BG381" i="1"/>
  <c r="BF381" i="1"/>
  <c r="BC381" i="1"/>
  <c r="BB381" i="1"/>
  <c r="BD381" i="1" s="1"/>
  <c r="BG380" i="1"/>
  <c r="BF380" i="1"/>
  <c r="BC380" i="1"/>
  <c r="BB380" i="1"/>
  <c r="BD380" i="1" s="1"/>
  <c r="BG379" i="1"/>
  <c r="BF379" i="1"/>
  <c r="BD379" i="1"/>
  <c r="BC379" i="1"/>
  <c r="BB379" i="1"/>
  <c r="BG378" i="1"/>
  <c r="BF378" i="1"/>
  <c r="BC378" i="1"/>
  <c r="BB378" i="1"/>
  <c r="BD378" i="1" s="1"/>
  <c r="BG377" i="1"/>
  <c r="BF377" i="1"/>
  <c r="BC377" i="1"/>
  <c r="BB377" i="1"/>
  <c r="BD377" i="1" s="1"/>
  <c r="BG376" i="1"/>
  <c r="BF376" i="1"/>
  <c r="BC376" i="1"/>
  <c r="BB376" i="1"/>
  <c r="BD376" i="1" s="1"/>
  <c r="BG375" i="1"/>
  <c r="BF375" i="1"/>
  <c r="BD375" i="1"/>
  <c r="BC375" i="1"/>
  <c r="BB375" i="1"/>
  <c r="BG374" i="1"/>
  <c r="BF374" i="1"/>
  <c r="BD374" i="1"/>
  <c r="BC374" i="1"/>
  <c r="BB374" i="1"/>
  <c r="BG373" i="1"/>
  <c r="BF373" i="1"/>
  <c r="BC373" i="1"/>
  <c r="BB373" i="1"/>
  <c r="BD373" i="1" s="1"/>
  <c r="BG372" i="1"/>
  <c r="BF372" i="1"/>
  <c r="BC372" i="1"/>
  <c r="BB372" i="1"/>
  <c r="BD372" i="1" s="1"/>
  <c r="BG371" i="1"/>
  <c r="BF371" i="1"/>
  <c r="BD371" i="1"/>
  <c r="BC371" i="1"/>
  <c r="BB371" i="1"/>
  <c r="BG370" i="1"/>
  <c r="BF370" i="1"/>
  <c r="BD370" i="1"/>
  <c r="BC370" i="1"/>
  <c r="BB370" i="1"/>
  <c r="BG369" i="1"/>
  <c r="BF369" i="1"/>
  <c r="BC369" i="1"/>
  <c r="BB369" i="1"/>
  <c r="BD369" i="1" s="1"/>
  <c r="BG368" i="1"/>
  <c r="BF368" i="1"/>
  <c r="BC368" i="1"/>
  <c r="BB368" i="1"/>
  <c r="BD368" i="1" s="1"/>
  <c r="BG367" i="1"/>
  <c r="BF367" i="1"/>
  <c r="BD367" i="1"/>
  <c r="BC367" i="1"/>
  <c r="BB367" i="1"/>
  <c r="BG366" i="1"/>
  <c r="BF366" i="1"/>
  <c r="BD366" i="1"/>
  <c r="BC366" i="1"/>
  <c r="BB366" i="1"/>
  <c r="BG365" i="1"/>
  <c r="BF365" i="1"/>
  <c r="BC365" i="1"/>
  <c r="BB365" i="1"/>
  <c r="BD365" i="1" s="1"/>
  <c r="BG364" i="1"/>
  <c r="BF364" i="1"/>
  <c r="BC364" i="1"/>
  <c r="BB364" i="1"/>
  <c r="BD364" i="1" s="1"/>
  <c r="BG363" i="1"/>
  <c r="BF363" i="1"/>
  <c r="BD363" i="1"/>
  <c r="BC363" i="1"/>
  <c r="BB363" i="1"/>
  <c r="BG362" i="1"/>
  <c r="BF362" i="1"/>
  <c r="BD362" i="1"/>
  <c r="BC362" i="1"/>
  <c r="BB362" i="1"/>
  <c r="BG361" i="1"/>
  <c r="BF361" i="1"/>
  <c r="BC361" i="1"/>
  <c r="BB361" i="1"/>
  <c r="BD361" i="1" s="1"/>
  <c r="BG360" i="1"/>
  <c r="BF360" i="1"/>
  <c r="BC360" i="1"/>
  <c r="BB360" i="1"/>
  <c r="BD360" i="1" s="1"/>
  <c r="BG359" i="1"/>
  <c r="BF359" i="1"/>
  <c r="BD359" i="1"/>
  <c r="BC359" i="1"/>
  <c r="BB359" i="1"/>
  <c r="BG358" i="1"/>
  <c r="BF358" i="1"/>
  <c r="BD358" i="1"/>
  <c r="BC358" i="1"/>
  <c r="BB358" i="1"/>
  <c r="BG357" i="1"/>
  <c r="BF357" i="1"/>
  <c r="BC357" i="1"/>
  <c r="BB357" i="1"/>
  <c r="BD357" i="1" s="1"/>
  <c r="BG356" i="1"/>
  <c r="BF356" i="1"/>
  <c r="BC356" i="1"/>
  <c r="BB356" i="1"/>
  <c r="BD356" i="1" s="1"/>
  <c r="BG355" i="1"/>
  <c r="BF355" i="1"/>
  <c r="BD355" i="1"/>
  <c r="BC355" i="1"/>
  <c r="BB355" i="1"/>
  <c r="BG354" i="1"/>
  <c r="BF354" i="1"/>
  <c r="BD354" i="1"/>
  <c r="BC354" i="1"/>
  <c r="BB354" i="1"/>
  <c r="BG353" i="1"/>
  <c r="BF353" i="1"/>
  <c r="BC353" i="1"/>
  <c r="BB353" i="1"/>
  <c r="BD353" i="1" s="1"/>
  <c r="BG352" i="1"/>
  <c r="BF352" i="1"/>
  <c r="BC352" i="1"/>
  <c r="BB352" i="1"/>
  <c r="BD352" i="1" s="1"/>
  <c r="BG351" i="1"/>
  <c r="BF351" i="1"/>
  <c r="BD351" i="1"/>
  <c r="BC351" i="1"/>
  <c r="BB351" i="1"/>
  <c r="BG350" i="1"/>
  <c r="BF350" i="1"/>
  <c r="BD350" i="1"/>
  <c r="BC350" i="1"/>
  <c r="BB350" i="1"/>
  <c r="BG349" i="1"/>
  <c r="BF349" i="1"/>
  <c r="BC349" i="1"/>
  <c r="BB349" i="1"/>
  <c r="BD349" i="1" s="1"/>
  <c r="BG348" i="1"/>
  <c r="BF348" i="1"/>
  <c r="BC348" i="1"/>
  <c r="BB348" i="1"/>
  <c r="BD348" i="1" s="1"/>
  <c r="BG347" i="1"/>
  <c r="BF347" i="1"/>
  <c r="BD347" i="1"/>
  <c r="BC347" i="1"/>
  <c r="BB347" i="1"/>
  <c r="BG346" i="1"/>
  <c r="BF346" i="1"/>
  <c r="BC346" i="1"/>
  <c r="BB346" i="1"/>
  <c r="BD346" i="1" s="1"/>
  <c r="BG345" i="1"/>
  <c r="BF345" i="1"/>
  <c r="BC345" i="1"/>
  <c r="BB345" i="1"/>
  <c r="BD345" i="1" s="1"/>
  <c r="BG344" i="1"/>
  <c r="BF344" i="1"/>
  <c r="BC344" i="1"/>
  <c r="BB344" i="1"/>
  <c r="BD344" i="1" s="1"/>
  <c r="BG343" i="1"/>
  <c r="BF343" i="1"/>
  <c r="BD343" i="1"/>
  <c r="BC343" i="1"/>
  <c r="BB343" i="1"/>
  <c r="BG342" i="1"/>
  <c r="BF342" i="1"/>
  <c r="BD342" i="1"/>
  <c r="BC342" i="1"/>
  <c r="BB342" i="1"/>
  <c r="BG341" i="1"/>
  <c r="BF341" i="1"/>
  <c r="BC341" i="1"/>
  <c r="BB341" i="1"/>
  <c r="BD341" i="1" s="1"/>
  <c r="BG340" i="1"/>
  <c r="BF340" i="1"/>
  <c r="BC340" i="1"/>
  <c r="BB340" i="1"/>
  <c r="BD340" i="1" s="1"/>
  <c r="BG339" i="1"/>
  <c r="BF339" i="1"/>
  <c r="BD339" i="1"/>
  <c r="BC339" i="1"/>
  <c r="BB339" i="1"/>
  <c r="BG338" i="1"/>
  <c r="BF338" i="1"/>
  <c r="BC338" i="1"/>
  <c r="BB338" i="1"/>
  <c r="BD338" i="1" s="1"/>
  <c r="BG337" i="1"/>
  <c r="BF337" i="1"/>
  <c r="BC337" i="1"/>
  <c r="BB337" i="1"/>
  <c r="BD337" i="1" s="1"/>
  <c r="BG336" i="1"/>
  <c r="BF336" i="1"/>
  <c r="BC336" i="1"/>
  <c r="BB336" i="1"/>
  <c r="BD336" i="1" s="1"/>
  <c r="BG335" i="1"/>
  <c r="BF335" i="1"/>
  <c r="BD335" i="1"/>
  <c r="BC335" i="1"/>
  <c r="BB335" i="1"/>
  <c r="BG334" i="1"/>
  <c r="BF334" i="1"/>
  <c r="BD334" i="1"/>
  <c r="BC334" i="1"/>
  <c r="BB334" i="1"/>
  <c r="BG333" i="1"/>
  <c r="BF333" i="1"/>
  <c r="BC333" i="1"/>
  <c r="BB333" i="1"/>
  <c r="BD333" i="1" s="1"/>
  <c r="BG332" i="1"/>
  <c r="BF332" i="1"/>
  <c r="BC332" i="1"/>
  <c r="BB332" i="1"/>
  <c r="BD332" i="1" s="1"/>
  <c r="BG331" i="1"/>
  <c r="BF331" i="1"/>
  <c r="BD331" i="1"/>
  <c r="BC331" i="1"/>
  <c r="BB331" i="1"/>
  <c r="BG330" i="1"/>
  <c r="BF330" i="1"/>
  <c r="BD330" i="1"/>
  <c r="BC330" i="1"/>
  <c r="BB330" i="1"/>
  <c r="BG329" i="1"/>
  <c r="BF329" i="1"/>
  <c r="BC329" i="1"/>
  <c r="BB329" i="1"/>
  <c r="BD329" i="1" s="1"/>
  <c r="BG328" i="1"/>
  <c r="BF328" i="1"/>
  <c r="BC328" i="1"/>
  <c r="BB328" i="1"/>
  <c r="BD328" i="1" s="1"/>
  <c r="BG327" i="1"/>
  <c r="BF327" i="1"/>
  <c r="BD327" i="1"/>
  <c r="BC327" i="1"/>
  <c r="BB327" i="1"/>
  <c r="BG326" i="1"/>
  <c r="BF326" i="1"/>
  <c r="BD326" i="1"/>
  <c r="BC326" i="1"/>
  <c r="BB326" i="1"/>
  <c r="BG325" i="1"/>
  <c r="BF325" i="1"/>
  <c r="BC325" i="1"/>
  <c r="BB325" i="1"/>
  <c r="BD325" i="1" s="1"/>
  <c r="BG324" i="1"/>
  <c r="BF324" i="1"/>
  <c r="BC324" i="1"/>
  <c r="BB324" i="1"/>
  <c r="BD324" i="1" s="1"/>
  <c r="BG323" i="1"/>
  <c r="BF323" i="1"/>
  <c r="BD323" i="1"/>
  <c r="BC323" i="1"/>
  <c r="BB323" i="1"/>
  <c r="BG322" i="1"/>
  <c r="BF322" i="1"/>
  <c r="BC322" i="1"/>
  <c r="BB322" i="1"/>
  <c r="BD322" i="1" s="1"/>
  <c r="BG321" i="1"/>
  <c r="BF321" i="1"/>
  <c r="BC321" i="1"/>
  <c r="BB321" i="1"/>
  <c r="BD321" i="1" s="1"/>
  <c r="BG320" i="1"/>
  <c r="BF320" i="1"/>
  <c r="BC320" i="1"/>
  <c r="BB320" i="1"/>
  <c r="BD320" i="1" s="1"/>
  <c r="BG319" i="1"/>
  <c r="BF319" i="1"/>
  <c r="BD319" i="1"/>
  <c r="BC319" i="1"/>
  <c r="BB319" i="1"/>
  <c r="BG318" i="1"/>
  <c r="BF318" i="1"/>
  <c r="BD318" i="1"/>
  <c r="BC318" i="1"/>
  <c r="BB318" i="1"/>
  <c r="BG317" i="1"/>
  <c r="BF317" i="1"/>
  <c r="BC317" i="1"/>
  <c r="BB317" i="1"/>
  <c r="BD317" i="1" s="1"/>
  <c r="BG316" i="1"/>
  <c r="BF316" i="1"/>
  <c r="BC316" i="1"/>
  <c r="BB316" i="1"/>
  <c r="BD316" i="1" s="1"/>
  <c r="BG315" i="1"/>
  <c r="BF315" i="1"/>
  <c r="BD315" i="1"/>
  <c r="BC315" i="1"/>
  <c r="BB315" i="1"/>
  <c r="BG314" i="1"/>
  <c r="BF314" i="1"/>
  <c r="BD314" i="1"/>
  <c r="BC314" i="1"/>
  <c r="BB314" i="1"/>
  <c r="BG313" i="1"/>
  <c r="BF313" i="1"/>
  <c r="BC313" i="1"/>
  <c r="BB313" i="1"/>
  <c r="BD313" i="1" s="1"/>
  <c r="BG312" i="1"/>
  <c r="BF312" i="1"/>
  <c r="BC312" i="1"/>
  <c r="BB312" i="1"/>
  <c r="BD312" i="1" s="1"/>
  <c r="BG311" i="1"/>
  <c r="BF311" i="1"/>
  <c r="BD311" i="1"/>
  <c r="BC311" i="1"/>
  <c r="BB311" i="1"/>
  <c r="BG310" i="1"/>
  <c r="BF310" i="1"/>
  <c r="BD310" i="1"/>
  <c r="BC310" i="1"/>
  <c r="BB310" i="1"/>
  <c r="BG309" i="1"/>
  <c r="BF309" i="1"/>
  <c r="BC309" i="1"/>
  <c r="BB309" i="1"/>
  <c r="BD309" i="1" s="1"/>
  <c r="BG308" i="1"/>
  <c r="BF308" i="1"/>
  <c r="BC308" i="1"/>
  <c r="BB308" i="1"/>
  <c r="BD308" i="1" s="1"/>
  <c r="BG307" i="1"/>
  <c r="BF307" i="1"/>
  <c r="BD307" i="1"/>
  <c r="BC307" i="1"/>
  <c r="BB307" i="1"/>
  <c r="BG306" i="1"/>
  <c r="BF306" i="1"/>
  <c r="BD306" i="1"/>
  <c r="BC306" i="1"/>
  <c r="BB306" i="1"/>
  <c r="BG305" i="1"/>
  <c r="BF305" i="1"/>
  <c r="BC305" i="1"/>
  <c r="BB305" i="1"/>
  <c r="BD305" i="1" s="1"/>
  <c r="BG304" i="1"/>
  <c r="BF304" i="1"/>
  <c r="BC304" i="1"/>
  <c r="BB304" i="1"/>
  <c r="BD304" i="1" s="1"/>
  <c r="BG303" i="1"/>
  <c r="BF303" i="1"/>
  <c r="BD303" i="1"/>
  <c r="BC303" i="1"/>
  <c r="BB303" i="1"/>
  <c r="BG302" i="1"/>
  <c r="BF302" i="1"/>
  <c r="BD302" i="1"/>
  <c r="BC302" i="1"/>
  <c r="BB302" i="1"/>
  <c r="BG301" i="1"/>
  <c r="BF301" i="1"/>
  <c r="BD301" i="1"/>
  <c r="BC301" i="1"/>
  <c r="BB301" i="1"/>
  <c r="BG300" i="1"/>
  <c r="BF300" i="1"/>
  <c r="BC300" i="1"/>
  <c r="BB300" i="1"/>
  <c r="BD300" i="1" s="1"/>
  <c r="BG299" i="1"/>
  <c r="BF299" i="1"/>
  <c r="BD299" i="1"/>
  <c r="BC299" i="1"/>
  <c r="BB299" i="1"/>
  <c r="BG298" i="1"/>
  <c r="BF298" i="1"/>
  <c r="BC298" i="1"/>
  <c r="BB298" i="1"/>
  <c r="BD298" i="1" s="1"/>
  <c r="BG297" i="1"/>
  <c r="BF297" i="1"/>
  <c r="BC297" i="1"/>
  <c r="BB297" i="1"/>
  <c r="BD297" i="1" s="1"/>
  <c r="BG296" i="1"/>
  <c r="BF296" i="1"/>
  <c r="BC296" i="1"/>
  <c r="BB296" i="1"/>
  <c r="BD296" i="1" s="1"/>
  <c r="BG295" i="1"/>
  <c r="BF295" i="1"/>
  <c r="BD295" i="1"/>
  <c r="BC295" i="1"/>
  <c r="BB295" i="1"/>
  <c r="BG294" i="1"/>
  <c r="BF294" i="1"/>
  <c r="BD294" i="1"/>
  <c r="BC294" i="1"/>
  <c r="BB294" i="1"/>
  <c r="BG293" i="1"/>
  <c r="BF293" i="1"/>
  <c r="BD293" i="1"/>
  <c r="BC293" i="1"/>
  <c r="BB293" i="1"/>
  <c r="BG292" i="1"/>
  <c r="BF292" i="1"/>
  <c r="BC292" i="1"/>
  <c r="BB292" i="1"/>
  <c r="BD292" i="1" s="1"/>
  <c r="BG291" i="1"/>
  <c r="BF291" i="1"/>
  <c r="BD291" i="1"/>
  <c r="BC291" i="1"/>
  <c r="BB291" i="1"/>
  <c r="BG290" i="1"/>
  <c r="BF290" i="1"/>
  <c r="BC290" i="1"/>
  <c r="BB290" i="1"/>
  <c r="BD290" i="1" s="1"/>
  <c r="BG289" i="1"/>
  <c r="BF289" i="1"/>
  <c r="BD289" i="1"/>
  <c r="BC289" i="1"/>
  <c r="BB289" i="1"/>
  <c r="BG288" i="1"/>
  <c r="BF288" i="1"/>
  <c r="BC288" i="1"/>
  <c r="BB288" i="1"/>
  <c r="BD288" i="1" s="1"/>
  <c r="BG287" i="1"/>
  <c r="BF287" i="1"/>
  <c r="BD287" i="1"/>
  <c r="BC287" i="1"/>
  <c r="BB287" i="1"/>
  <c r="BG286" i="1"/>
  <c r="BF286" i="1"/>
  <c r="BD286" i="1"/>
  <c r="BC286" i="1"/>
  <c r="BB286" i="1"/>
  <c r="BG285" i="1"/>
  <c r="BF285" i="1"/>
  <c r="BC285" i="1"/>
  <c r="BB285" i="1"/>
  <c r="BD285" i="1" s="1"/>
  <c r="BG284" i="1"/>
  <c r="BF284" i="1"/>
  <c r="BC284" i="1"/>
  <c r="BB284" i="1"/>
  <c r="BD284" i="1" s="1"/>
  <c r="BG283" i="1"/>
  <c r="BF283" i="1"/>
  <c r="BD283" i="1"/>
  <c r="BC283" i="1"/>
  <c r="BB283" i="1"/>
  <c r="BG282" i="1"/>
  <c r="BF282" i="1"/>
  <c r="BC282" i="1"/>
  <c r="BB282" i="1"/>
  <c r="BD282" i="1" s="1"/>
  <c r="BG281" i="1"/>
  <c r="BF281" i="1"/>
  <c r="BC281" i="1"/>
  <c r="BB281" i="1"/>
  <c r="BD281" i="1" s="1"/>
  <c r="BG280" i="1"/>
  <c r="BF280" i="1"/>
  <c r="BC280" i="1"/>
  <c r="BB280" i="1"/>
  <c r="BD280" i="1" s="1"/>
  <c r="BG279" i="1"/>
  <c r="BF279" i="1"/>
  <c r="BD279" i="1"/>
  <c r="BC279" i="1"/>
  <c r="BB279" i="1"/>
  <c r="BG278" i="1"/>
  <c r="BF278" i="1"/>
  <c r="BD278" i="1"/>
  <c r="BC278" i="1"/>
  <c r="BB278" i="1"/>
  <c r="BG277" i="1"/>
  <c r="BF277" i="1"/>
  <c r="BD277" i="1"/>
  <c r="BC277" i="1"/>
  <c r="BB277" i="1"/>
  <c r="BG276" i="1"/>
  <c r="BF276" i="1"/>
  <c r="BC276" i="1"/>
  <c r="BB276" i="1"/>
  <c r="BD276" i="1" s="1"/>
  <c r="BG275" i="1"/>
  <c r="BF275" i="1"/>
  <c r="BD275" i="1"/>
  <c r="BC275" i="1"/>
  <c r="BB275" i="1"/>
  <c r="BG274" i="1"/>
  <c r="BF274" i="1"/>
  <c r="BC274" i="1"/>
  <c r="BB274" i="1"/>
  <c r="BD274" i="1" s="1"/>
  <c r="BG273" i="1"/>
  <c r="BF273" i="1"/>
  <c r="BC273" i="1"/>
  <c r="BB273" i="1"/>
  <c r="BD273" i="1" s="1"/>
  <c r="BG272" i="1"/>
  <c r="BF272" i="1"/>
  <c r="BC272" i="1"/>
  <c r="BB272" i="1"/>
  <c r="BD272" i="1" s="1"/>
  <c r="BG271" i="1"/>
  <c r="BF271" i="1"/>
  <c r="BD271" i="1"/>
  <c r="BC271" i="1"/>
  <c r="BB271" i="1"/>
  <c r="BG270" i="1"/>
  <c r="BF270" i="1"/>
  <c r="BD270" i="1"/>
  <c r="BC270" i="1"/>
  <c r="BB270" i="1"/>
  <c r="BG269" i="1"/>
  <c r="BF269" i="1"/>
  <c r="BC269" i="1"/>
  <c r="BB269" i="1"/>
  <c r="BD269" i="1" s="1"/>
  <c r="BG268" i="1"/>
  <c r="BF268" i="1"/>
  <c r="BC268" i="1"/>
  <c r="BB268" i="1"/>
  <c r="BD268" i="1" s="1"/>
  <c r="BG267" i="1"/>
  <c r="BF267" i="1"/>
  <c r="BD267" i="1"/>
  <c r="BC267" i="1"/>
  <c r="BB267" i="1"/>
  <c r="BG266" i="1"/>
  <c r="BF266" i="1"/>
  <c r="BD266" i="1"/>
  <c r="BC266" i="1"/>
  <c r="BB266" i="1"/>
  <c r="BG265" i="1"/>
  <c r="BF265" i="1"/>
  <c r="BC265" i="1"/>
  <c r="BB265" i="1"/>
  <c r="BD265" i="1" s="1"/>
  <c r="BG264" i="1"/>
  <c r="BF264" i="1"/>
  <c r="BC264" i="1"/>
  <c r="BB264" i="1"/>
  <c r="BD264" i="1" s="1"/>
  <c r="BG263" i="1"/>
  <c r="BF263" i="1"/>
  <c r="BD263" i="1"/>
  <c r="BC263" i="1"/>
  <c r="BB263" i="1"/>
  <c r="BG262" i="1"/>
  <c r="BF262" i="1"/>
  <c r="BD262" i="1"/>
  <c r="BC262" i="1"/>
  <c r="BB262" i="1"/>
  <c r="BG261" i="1"/>
  <c r="BF261" i="1"/>
  <c r="BC261" i="1"/>
  <c r="BB261" i="1"/>
  <c r="BD261" i="1" s="1"/>
  <c r="BG260" i="1"/>
  <c r="BF260" i="1"/>
  <c r="BC260" i="1"/>
  <c r="BB260" i="1"/>
  <c r="BD260" i="1" s="1"/>
  <c r="BG259" i="1"/>
  <c r="BF259" i="1"/>
  <c r="BD259" i="1"/>
  <c r="BC259" i="1"/>
  <c r="BB259" i="1"/>
  <c r="BG258" i="1"/>
  <c r="BF258" i="1"/>
  <c r="BD258" i="1"/>
  <c r="BC258" i="1"/>
  <c r="BB258" i="1"/>
  <c r="BG257" i="1"/>
  <c r="BF257" i="1"/>
  <c r="BD257" i="1"/>
  <c r="BC257" i="1"/>
  <c r="BB257" i="1"/>
  <c r="BG256" i="1"/>
  <c r="BF256" i="1"/>
  <c r="BC256" i="1"/>
  <c r="BB256" i="1"/>
  <c r="BD256" i="1" s="1"/>
  <c r="BG255" i="1"/>
  <c r="BF255" i="1"/>
  <c r="BD255" i="1"/>
  <c r="BC255" i="1"/>
  <c r="BB255" i="1"/>
  <c r="BG254" i="1"/>
  <c r="BF254" i="1"/>
  <c r="BD254" i="1"/>
  <c r="BC254" i="1"/>
  <c r="BB254" i="1"/>
  <c r="BG253" i="1"/>
  <c r="BF253" i="1"/>
  <c r="BC253" i="1"/>
  <c r="BB253" i="1"/>
  <c r="BD253" i="1" s="1"/>
  <c r="BG252" i="1"/>
  <c r="BF252" i="1"/>
  <c r="BC252" i="1"/>
  <c r="BB252" i="1"/>
  <c r="BD252" i="1" s="1"/>
  <c r="BG251" i="1"/>
  <c r="BF251" i="1"/>
  <c r="BD251" i="1"/>
  <c r="BC251" i="1"/>
  <c r="BB251" i="1"/>
  <c r="BG250" i="1"/>
  <c r="BF250" i="1"/>
  <c r="BD250" i="1"/>
  <c r="BC250" i="1"/>
  <c r="BB250" i="1"/>
  <c r="BG249" i="1"/>
  <c r="BF249" i="1"/>
  <c r="BD249" i="1"/>
  <c r="BC249" i="1"/>
  <c r="BB249" i="1"/>
  <c r="BG248" i="1"/>
  <c r="BF248" i="1"/>
  <c r="BC248" i="1"/>
  <c r="BB248" i="1"/>
  <c r="BD248" i="1" s="1"/>
  <c r="BG247" i="1"/>
  <c r="BF247" i="1"/>
  <c r="BD247" i="1"/>
  <c r="BC247" i="1"/>
  <c r="BB247" i="1"/>
  <c r="BG246" i="1"/>
  <c r="BF246" i="1"/>
  <c r="BD246" i="1"/>
  <c r="BC246" i="1"/>
  <c r="BB246" i="1"/>
  <c r="BG245" i="1"/>
  <c r="BF245" i="1"/>
  <c r="BD245" i="1"/>
  <c r="BC245" i="1"/>
  <c r="BB245" i="1"/>
  <c r="BG244" i="1"/>
  <c r="BF244" i="1"/>
  <c r="BC244" i="1"/>
  <c r="BB244" i="1"/>
  <c r="BD244" i="1" s="1"/>
  <c r="BG243" i="1"/>
  <c r="BF243" i="1"/>
  <c r="BD243" i="1"/>
  <c r="BC243" i="1"/>
  <c r="BB243" i="1"/>
  <c r="BG242" i="1"/>
  <c r="BF242" i="1"/>
  <c r="BC242" i="1"/>
  <c r="BB242" i="1"/>
  <c r="BD242" i="1" s="1"/>
  <c r="BG241" i="1"/>
  <c r="BF241" i="1"/>
  <c r="BD241" i="1"/>
  <c r="BC241" i="1"/>
  <c r="BB241" i="1"/>
  <c r="BG240" i="1"/>
  <c r="BF240" i="1"/>
  <c r="BC240" i="1"/>
  <c r="BB240" i="1"/>
  <c r="BD240" i="1" s="1"/>
  <c r="BG239" i="1"/>
  <c r="BF239" i="1"/>
  <c r="BD239" i="1"/>
  <c r="BC239" i="1"/>
  <c r="BB239" i="1"/>
  <c r="BG238" i="1"/>
  <c r="BF238" i="1"/>
  <c r="BD238" i="1"/>
  <c r="BC238" i="1"/>
  <c r="BB238" i="1"/>
  <c r="BG237" i="1"/>
  <c r="BF237" i="1"/>
  <c r="BD237" i="1"/>
  <c r="BC237" i="1"/>
  <c r="BB237" i="1"/>
  <c r="BG236" i="1"/>
  <c r="BF236" i="1"/>
  <c r="BC236" i="1"/>
  <c r="BB236" i="1"/>
  <c r="BD236" i="1" s="1"/>
  <c r="BG235" i="1"/>
  <c r="BF235" i="1"/>
  <c r="BD235" i="1"/>
  <c r="BC235" i="1"/>
  <c r="BB235" i="1"/>
  <c r="BG234" i="1"/>
  <c r="BF234" i="1"/>
  <c r="BD234" i="1"/>
  <c r="BC234" i="1"/>
  <c r="BB234" i="1"/>
  <c r="BG233" i="1"/>
  <c r="BF233" i="1"/>
  <c r="BC233" i="1"/>
  <c r="BB233" i="1"/>
  <c r="BD233" i="1" s="1"/>
  <c r="BG232" i="1"/>
  <c r="BF232" i="1"/>
  <c r="BC232" i="1"/>
  <c r="BB232" i="1"/>
  <c r="BD232" i="1" s="1"/>
  <c r="BG231" i="1"/>
  <c r="BF231" i="1"/>
  <c r="BD231" i="1"/>
  <c r="BC231" i="1"/>
  <c r="BB231" i="1"/>
  <c r="BG230" i="1"/>
  <c r="BF230" i="1"/>
  <c r="BD230" i="1"/>
  <c r="BC230" i="1"/>
  <c r="BB230" i="1"/>
  <c r="BG229" i="1"/>
  <c r="BF229" i="1"/>
  <c r="BD229" i="1"/>
  <c r="BC229" i="1"/>
  <c r="BB229" i="1"/>
  <c r="BG228" i="1"/>
  <c r="BF228" i="1"/>
  <c r="BC228" i="1"/>
  <c r="BB228" i="1"/>
  <c r="BD228" i="1" s="1"/>
  <c r="BG227" i="1"/>
  <c r="BF227" i="1"/>
  <c r="BD227" i="1"/>
  <c r="BC227" i="1"/>
  <c r="BB227" i="1"/>
  <c r="BG226" i="1"/>
  <c r="BF226" i="1"/>
  <c r="BC226" i="1"/>
  <c r="BB226" i="1"/>
  <c r="BD226" i="1" s="1"/>
  <c r="BG225" i="1"/>
  <c r="BF225" i="1"/>
  <c r="BD225" i="1"/>
  <c r="BC225" i="1"/>
  <c r="BB225" i="1"/>
  <c r="BG224" i="1"/>
  <c r="BF224" i="1"/>
  <c r="BC224" i="1"/>
  <c r="BB224" i="1"/>
  <c r="BD224" i="1" s="1"/>
  <c r="BG223" i="1"/>
  <c r="BF223" i="1"/>
  <c r="BD223" i="1"/>
  <c r="BC223" i="1"/>
  <c r="BB223" i="1"/>
  <c r="BG222" i="1"/>
  <c r="BF222" i="1"/>
  <c r="BD222" i="1"/>
  <c r="BC222" i="1"/>
  <c r="BB222" i="1"/>
  <c r="BG221" i="1"/>
  <c r="BF221" i="1"/>
  <c r="BC221" i="1"/>
  <c r="BB221" i="1"/>
  <c r="BD221" i="1" s="1"/>
  <c r="BG220" i="1"/>
  <c r="BF220" i="1"/>
  <c r="BC220" i="1"/>
  <c r="BB220" i="1"/>
  <c r="BD220" i="1" s="1"/>
  <c r="BG219" i="1"/>
  <c r="BF219" i="1"/>
  <c r="BD219" i="1"/>
  <c r="BC219" i="1"/>
  <c r="BB219" i="1"/>
  <c r="BG218" i="1"/>
  <c r="BF218" i="1"/>
  <c r="BC218" i="1"/>
  <c r="BB218" i="1"/>
  <c r="BD218" i="1" s="1"/>
  <c r="BG217" i="1"/>
  <c r="BF217" i="1"/>
  <c r="BC217" i="1"/>
  <c r="BB217" i="1"/>
  <c r="BD217" i="1" s="1"/>
  <c r="BG216" i="1"/>
  <c r="BF216" i="1"/>
  <c r="BC216" i="1"/>
  <c r="BB216" i="1"/>
  <c r="BD216" i="1" s="1"/>
  <c r="BG215" i="1"/>
  <c r="BF215" i="1"/>
  <c r="BD215" i="1"/>
  <c r="BC215" i="1"/>
  <c r="BB215" i="1"/>
  <c r="BG214" i="1"/>
  <c r="BF214" i="1"/>
  <c r="BD214" i="1"/>
  <c r="BC214" i="1"/>
  <c r="BB214" i="1"/>
  <c r="BG213" i="1"/>
  <c r="BF213" i="1"/>
  <c r="BD213" i="1"/>
  <c r="BC213" i="1"/>
  <c r="BB213" i="1"/>
  <c r="BG212" i="1"/>
  <c r="BF212" i="1"/>
  <c r="BC212" i="1"/>
  <c r="BB212" i="1"/>
  <c r="BD212" i="1" s="1"/>
  <c r="BG211" i="1"/>
  <c r="BF211" i="1"/>
  <c r="BD211" i="1"/>
  <c r="BC211" i="1"/>
  <c r="BB211" i="1"/>
  <c r="BG210" i="1"/>
  <c r="BF210" i="1"/>
  <c r="BC210" i="1"/>
  <c r="BB210" i="1"/>
  <c r="BD210" i="1" s="1"/>
  <c r="BG209" i="1"/>
  <c r="BF209" i="1"/>
  <c r="BC209" i="1"/>
  <c r="BB209" i="1"/>
  <c r="BD209" i="1" s="1"/>
  <c r="BG208" i="1"/>
  <c r="BF208" i="1"/>
  <c r="BC208" i="1"/>
  <c r="BB208" i="1"/>
  <c r="BD208" i="1" s="1"/>
  <c r="BG207" i="1"/>
  <c r="BF207" i="1"/>
  <c r="BD207" i="1"/>
  <c r="BC207" i="1"/>
  <c r="BB207" i="1"/>
  <c r="BG206" i="1"/>
  <c r="BF206" i="1"/>
  <c r="BD206" i="1"/>
  <c r="BC206" i="1"/>
  <c r="BB206" i="1"/>
  <c r="BG205" i="1"/>
  <c r="BF205" i="1"/>
  <c r="BC205" i="1"/>
  <c r="BB205" i="1"/>
  <c r="BD205" i="1" s="1"/>
  <c r="BG204" i="1"/>
  <c r="BF204" i="1"/>
  <c r="BC204" i="1"/>
  <c r="BB204" i="1"/>
  <c r="BD204" i="1" s="1"/>
  <c r="BG203" i="1"/>
  <c r="BF203" i="1"/>
  <c r="BD203" i="1"/>
  <c r="BC203" i="1"/>
  <c r="BB203" i="1"/>
  <c r="BG202" i="1"/>
  <c r="BF202" i="1"/>
  <c r="BC202" i="1"/>
  <c r="BB202" i="1"/>
  <c r="BD202" i="1" s="1"/>
  <c r="BG201" i="1"/>
  <c r="BF201" i="1"/>
  <c r="BD201" i="1"/>
  <c r="BC201" i="1"/>
  <c r="BB201" i="1"/>
  <c r="BG200" i="1"/>
  <c r="BF200" i="1"/>
  <c r="BC200" i="1"/>
  <c r="BB200" i="1"/>
  <c r="BD200" i="1" s="1"/>
  <c r="BG199" i="1"/>
  <c r="BF199" i="1"/>
  <c r="BD199" i="1"/>
  <c r="BC199" i="1"/>
  <c r="BB199" i="1"/>
  <c r="BG198" i="1"/>
  <c r="BF198" i="1"/>
  <c r="BD198" i="1"/>
  <c r="BC198" i="1"/>
  <c r="BB198" i="1"/>
  <c r="BG197" i="1"/>
  <c r="BF197" i="1"/>
  <c r="BC197" i="1"/>
  <c r="BB197" i="1"/>
  <c r="BD197" i="1" s="1"/>
  <c r="BG196" i="1"/>
  <c r="BF196" i="1"/>
  <c r="BC196" i="1"/>
  <c r="BB196" i="1"/>
  <c r="BD196" i="1" s="1"/>
  <c r="BG195" i="1"/>
  <c r="BF195" i="1"/>
  <c r="BD195" i="1"/>
  <c r="BC195" i="1"/>
  <c r="BB195" i="1"/>
  <c r="BG194" i="1"/>
  <c r="BF194" i="1"/>
  <c r="BC194" i="1"/>
  <c r="BB194" i="1"/>
  <c r="BD194" i="1" s="1"/>
  <c r="BG193" i="1"/>
  <c r="BF193" i="1"/>
  <c r="BC193" i="1"/>
  <c r="BB193" i="1"/>
  <c r="BD193" i="1" s="1"/>
  <c r="BG192" i="1"/>
  <c r="BF192" i="1"/>
  <c r="BC192" i="1"/>
  <c r="BB192" i="1"/>
  <c r="BD192" i="1" s="1"/>
  <c r="BG191" i="1"/>
  <c r="BF191" i="1"/>
  <c r="BD191" i="1"/>
  <c r="BC191" i="1"/>
  <c r="BB191" i="1"/>
  <c r="BG190" i="1"/>
  <c r="BF190" i="1"/>
  <c r="BD190" i="1"/>
  <c r="BC190" i="1"/>
  <c r="BB190" i="1"/>
  <c r="BG189" i="1"/>
  <c r="BF189" i="1"/>
  <c r="BD189" i="1"/>
  <c r="BC189" i="1"/>
  <c r="BB189" i="1"/>
  <c r="BG188" i="1"/>
  <c r="BF188" i="1"/>
  <c r="BC188" i="1"/>
  <c r="BB188" i="1"/>
  <c r="BD188" i="1" s="1"/>
  <c r="BG187" i="1"/>
  <c r="BF187" i="1"/>
  <c r="BD187" i="1"/>
  <c r="BC187" i="1"/>
  <c r="BB187" i="1"/>
  <c r="BG186" i="1"/>
  <c r="BF186" i="1"/>
  <c r="BD186" i="1"/>
  <c r="BC186" i="1"/>
  <c r="BB186" i="1"/>
  <c r="BG185" i="1"/>
  <c r="BF185" i="1"/>
  <c r="BC185" i="1"/>
  <c r="BB185" i="1"/>
  <c r="BD185" i="1" s="1"/>
  <c r="BG184" i="1"/>
  <c r="BF184" i="1"/>
  <c r="BC184" i="1"/>
  <c r="BB184" i="1"/>
  <c r="BD184" i="1" s="1"/>
  <c r="BG183" i="1"/>
  <c r="BF183" i="1"/>
  <c r="BD183" i="1"/>
  <c r="BC183" i="1"/>
  <c r="BB183" i="1"/>
  <c r="BG182" i="1"/>
  <c r="BF182" i="1"/>
  <c r="BD182" i="1"/>
  <c r="BC182" i="1"/>
  <c r="BB182" i="1"/>
  <c r="BG181" i="1"/>
  <c r="BF181" i="1"/>
  <c r="BC181" i="1"/>
  <c r="BB181" i="1"/>
  <c r="BD181" i="1" s="1"/>
  <c r="BG180" i="1"/>
  <c r="BF180" i="1"/>
  <c r="BC180" i="1"/>
  <c r="BB180" i="1"/>
  <c r="BD180" i="1" s="1"/>
  <c r="BG179" i="1"/>
  <c r="BF179" i="1"/>
  <c r="BD179" i="1"/>
  <c r="BC179" i="1"/>
  <c r="BB179" i="1"/>
  <c r="BG178" i="1"/>
  <c r="BF178" i="1"/>
  <c r="BC178" i="1"/>
  <c r="BB178" i="1"/>
  <c r="BD178" i="1" s="1"/>
  <c r="BG177" i="1"/>
  <c r="BF177" i="1"/>
  <c r="BD177" i="1"/>
  <c r="BC177" i="1"/>
  <c r="BB177" i="1"/>
  <c r="BG176" i="1"/>
  <c r="BF176" i="1"/>
  <c r="BC176" i="1"/>
  <c r="BB176" i="1"/>
  <c r="BD176" i="1" s="1"/>
  <c r="BG175" i="1"/>
  <c r="BF175" i="1"/>
  <c r="BD175" i="1"/>
  <c r="BC175" i="1"/>
  <c r="BB175" i="1"/>
  <c r="BG174" i="1"/>
  <c r="BF174" i="1"/>
  <c r="BD174" i="1"/>
  <c r="BC174" i="1"/>
  <c r="BB174" i="1"/>
  <c r="BG173" i="1"/>
  <c r="BF173" i="1"/>
  <c r="BC173" i="1"/>
  <c r="BB173" i="1"/>
  <c r="BD173" i="1" s="1"/>
  <c r="BG172" i="1"/>
  <c r="BF172" i="1"/>
  <c r="BC172" i="1"/>
  <c r="BB172" i="1"/>
  <c r="BD172" i="1" s="1"/>
  <c r="BG171" i="1"/>
  <c r="BF171" i="1"/>
  <c r="BD171" i="1"/>
  <c r="BC171" i="1"/>
  <c r="BB171" i="1"/>
  <c r="BG170" i="1"/>
  <c r="BF170" i="1"/>
  <c r="BC170" i="1"/>
  <c r="BB170" i="1"/>
  <c r="BD170" i="1" s="1"/>
  <c r="BG169" i="1"/>
  <c r="BF169" i="1"/>
  <c r="BC169" i="1"/>
  <c r="BB169" i="1"/>
  <c r="BD169" i="1" s="1"/>
  <c r="BG168" i="1"/>
  <c r="BF168" i="1"/>
  <c r="BC168" i="1"/>
  <c r="BB168" i="1"/>
  <c r="BD168" i="1" s="1"/>
  <c r="BG167" i="1"/>
  <c r="BF167" i="1"/>
  <c r="BC167" i="1"/>
  <c r="BB167" i="1"/>
  <c r="BD167" i="1" s="1"/>
  <c r="BG166" i="1"/>
  <c r="BF166" i="1"/>
  <c r="BD166" i="1"/>
  <c r="BC166" i="1"/>
  <c r="BB166" i="1"/>
  <c r="BG165" i="1"/>
  <c r="BF165" i="1"/>
  <c r="BC165" i="1"/>
  <c r="BB165" i="1"/>
  <c r="BD165" i="1" s="1"/>
  <c r="BG164" i="1"/>
  <c r="BF164" i="1"/>
  <c r="BC164" i="1"/>
  <c r="BB164" i="1"/>
  <c r="BD164" i="1" s="1"/>
  <c r="BG163" i="1"/>
  <c r="BF163" i="1"/>
  <c r="BD163" i="1"/>
  <c r="BC163" i="1"/>
  <c r="BB163" i="1"/>
  <c r="BG162" i="1"/>
  <c r="BF162" i="1"/>
  <c r="BC162" i="1"/>
  <c r="BB162" i="1"/>
  <c r="BD162" i="1" s="1"/>
  <c r="BG161" i="1"/>
  <c r="BF161" i="1"/>
  <c r="BC161" i="1"/>
  <c r="BB161" i="1"/>
  <c r="BD161" i="1" s="1"/>
  <c r="BG160" i="1"/>
  <c r="BF160" i="1"/>
  <c r="BC160" i="1"/>
  <c r="BB160" i="1"/>
  <c r="BD160" i="1" s="1"/>
  <c r="BG159" i="1"/>
  <c r="BF159" i="1"/>
  <c r="BC159" i="1"/>
  <c r="BB159" i="1"/>
  <c r="BD159" i="1" s="1"/>
  <c r="BG158" i="1"/>
  <c r="BF158" i="1"/>
  <c r="BD158" i="1"/>
  <c r="BC158" i="1"/>
  <c r="BB158" i="1"/>
  <c r="BG157" i="1"/>
  <c r="BF157" i="1"/>
  <c r="BC157" i="1"/>
  <c r="BB157" i="1"/>
  <c r="BD157" i="1" s="1"/>
  <c r="BG156" i="1"/>
  <c r="BF156" i="1"/>
  <c r="BD156" i="1"/>
  <c r="BC156" i="1"/>
  <c r="BB156" i="1"/>
  <c r="BG155" i="1"/>
  <c r="BF155" i="1"/>
  <c r="BD155" i="1"/>
  <c r="BC155" i="1"/>
  <c r="BB155" i="1"/>
  <c r="BG154" i="1"/>
  <c r="BF154" i="1"/>
  <c r="BC154" i="1"/>
  <c r="BB154" i="1"/>
  <c r="BD154" i="1" s="1"/>
  <c r="BG153" i="1"/>
  <c r="BF153" i="1"/>
  <c r="BD153" i="1"/>
  <c r="BC153" i="1"/>
  <c r="BB153" i="1"/>
  <c r="BG152" i="1"/>
  <c r="BF152" i="1"/>
  <c r="BC152" i="1"/>
  <c r="BB152" i="1"/>
  <c r="BD152" i="1" s="1"/>
  <c r="BG151" i="1"/>
  <c r="BF151" i="1"/>
  <c r="BC151" i="1"/>
  <c r="BB151" i="1"/>
  <c r="BD151" i="1" s="1"/>
  <c r="BG150" i="1"/>
  <c r="BF150" i="1"/>
  <c r="BD150" i="1"/>
  <c r="BC150" i="1"/>
  <c r="BB150" i="1"/>
  <c r="BG149" i="1"/>
  <c r="BF149" i="1"/>
  <c r="BD149" i="1"/>
  <c r="BC149" i="1"/>
  <c r="BB149" i="1"/>
  <c r="BG148" i="1"/>
  <c r="BF148" i="1"/>
  <c r="BC148" i="1"/>
  <c r="BB148" i="1"/>
  <c r="BD148" i="1" s="1"/>
  <c r="BG147" i="1"/>
  <c r="BF147" i="1"/>
  <c r="BD147" i="1"/>
  <c r="BC147" i="1"/>
  <c r="BB147" i="1"/>
  <c r="BG146" i="1"/>
  <c r="BF146" i="1"/>
  <c r="BD146" i="1"/>
  <c r="BC146" i="1"/>
  <c r="BB146" i="1"/>
  <c r="BG145" i="1"/>
  <c r="BF145" i="1"/>
  <c r="BD145" i="1"/>
  <c r="BC145" i="1"/>
  <c r="BB145" i="1"/>
  <c r="BG144" i="1"/>
  <c r="BF144" i="1"/>
  <c r="BC144" i="1"/>
  <c r="BB144" i="1"/>
  <c r="BD144" i="1" s="1"/>
  <c r="BG143" i="1"/>
  <c r="BF143" i="1"/>
  <c r="BD143" i="1"/>
  <c r="BC143" i="1"/>
  <c r="BB143" i="1"/>
  <c r="BG142" i="1"/>
  <c r="BF142" i="1"/>
  <c r="BD142" i="1"/>
  <c r="BC142" i="1"/>
  <c r="BB142" i="1"/>
  <c r="BG141" i="1"/>
  <c r="BF141" i="1"/>
  <c r="BC141" i="1"/>
  <c r="BB141" i="1"/>
  <c r="BD141" i="1" s="1"/>
  <c r="BG140" i="1"/>
  <c r="BF140" i="1"/>
  <c r="BC140" i="1"/>
  <c r="BB140" i="1"/>
  <c r="BD140" i="1" s="1"/>
  <c r="BG139" i="1"/>
  <c r="BF139" i="1"/>
  <c r="BD139" i="1"/>
  <c r="BC139" i="1"/>
  <c r="BB139" i="1"/>
  <c r="BG138" i="1"/>
  <c r="BF138" i="1"/>
  <c r="BC138" i="1"/>
  <c r="BB138" i="1"/>
  <c r="BD138" i="1" s="1"/>
  <c r="BG137" i="1"/>
  <c r="BF137" i="1"/>
  <c r="BC137" i="1"/>
  <c r="BB137" i="1"/>
  <c r="BD137" i="1" s="1"/>
  <c r="BG136" i="1"/>
  <c r="BF136" i="1"/>
  <c r="BC136" i="1"/>
  <c r="BB136" i="1"/>
  <c r="BD136" i="1" s="1"/>
  <c r="BG135" i="1"/>
  <c r="BF135" i="1"/>
  <c r="BC135" i="1"/>
  <c r="BB135" i="1"/>
  <c r="BD135" i="1" s="1"/>
  <c r="BG134" i="1"/>
  <c r="BF134" i="1"/>
  <c r="BD134" i="1"/>
  <c r="BC134" i="1"/>
  <c r="BB134" i="1"/>
  <c r="BG133" i="1"/>
  <c r="BF133" i="1"/>
  <c r="BC133" i="1"/>
  <c r="BB133" i="1"/>
  <c r="BD133" i="1" s="1"/>
  <c r="BG132" i="1"/>
  <c r="BF132" i="1"/>
  <c r="BC132" i="1"/>
  <c r="BB132" i="1"/>
  <c r="BD132" i="1" s="1"/>
  <c r="BG131" i="1"/>
  <c r="BF131" i="1"/>
  <c r="BD131" i="1"/>
  <c r="BC131" i="1"/>
  <c r="BB131" i="1"/>
  <c r="BG130" i="1"/>
  <c r="BF130" i="1"/>
  <c r="BC130" i="1"/>
  <c r="BB130" i="1"/>
  <c r="BD130" i="1" s="1"/>
  <c r="BG129" i="1"/>
  <c r="BF129" i="1"/>
  <c r="BC129" i="1"/>
  <c r="BB129" i="1"/>
  <c r="BD129" i="1" s="1"/>
  <c r="BG128" i="1"/>
  <c r="BF128" i="1"/>
  <c r="BC128" i="1"/>
  <c r="BB128" i="1"/>
  <c r="BD128" i="1" s="1"/>
  <c r="BG127" i="1"/>
  <c r="BF127" i="1"/>
  <c r="BC127" i="1"/>
  <c r="BB127" i="1"/>
  <c r="BD127" i="1" s="1"/>
  <c r="BG126" i="1"/>
  <c r="BF126" i="1"/>
  <c r="BD126" i="1"/>
  <c r="BC126" i="1"/>
  <c r="BB126" i="1"/>
  <c r="BG125" i="1"/>
  <c r="BF125" i="1"/>
  <c r="BC125" i="1"/>
  <c r="BB125" i="1"/>
  <c r="BD125" i="1" s="1"/>
  <c r="BG124" i="1"/>
  <c r="BF124" i="1"/>
  <c r="BD124" i="1"/>
  <c r="BC124" i="1"/>
  <c r="BB124" i="1"/>
  <c r="BG123" i="1"/>
  <c r="BF123" i="1"/>
  <c r="BD123" i="1"/>
  <c r="BC123" i="1"/>
  <c r="BB123" i="1"/>
  <c r="BG122" i="1"/>
  <c r="BF122" i="1"/>
  <c r="BC122" i="1"/>
  <c r="BB122" i="1"/>
  <c r="BD122" i="1" s="1"/>
  <c r="BG121" i="1"/>
  <c r="BF121" i="1"/>
  <c r="BD121" i="1"/>
  <c r="BC121" i="1"/>
  <c r="BB121" i="1"/>
  <c r="BG120" i="1"/>
  <c r="BF120" i="1"/>
  <c r="BC120" i="1"/>
  <c r="BB120" i="1"/>
  <c r="BD120" i="1" s="1"/>
  <c r="BG119" i="1"/>
  <c r="BF119" i="1"/>
  <c r="BC119" i="1"/>
  <c r="BB119" i="1"/>
  <c r="BD119" i="1" s="1"/>
  <c r="BG118" i="1"/>
  <c r="BF118" i="1"/>
  <c r="BD118" i="1"/>
  <c r="BC118" i="1"/>
  <c r="BB118" i="1"/>
  <c r="BG117" i="1"/>
  <c r="BF117" i="1"/>
  <c r="BC117" i="1"/>
  <c r="BB117" i="1"/>
  <c r="BD117" i="1" s="1"/>
  <c r="BG116" i="1"/>
  <c r="BF116" i="1"/>
  <c r="BC116" i="1"/>
  <c r="BB116" i="1"/>
  <c r="BD116" i="1" s="1"/>
  <c r="BG115" i="1"/>
  <c r="BF115" i="1"/>
  <c r="BD115" i="1"/>
  <c r="BC115" i="1"/>
  <c r="BB115" i="1"/>
  <c r="BG114" i="1"/>
  <c r="BF114" i="1"/>
  <c r="BC114" i="1"/>
  <c r="BB114" i="1"/>
  <c r="BD114" i="1" s="1"/>
  <c r="BG113" i="1"/>
  <c r="BF113" i="1"/>
  <c r="BD113" i="1"/>
  <c r="BC113" i="1"/>
  <c r="BB113" i="1"/>
  <c r="BG112" i="1"/>
  <c r="BF112" i="1"/>
  <c r="BC112" i="1"/>
  <c r="BB112" i="1"/>
  <c r="BD112" i="1" s="1"/>
  <c r="BG111" i="1"/>
  <c r="BF111" i="1"/>
  <c r="BC111" i="1"/>
  <c r="BB111" i="1"/>
  <c r="BD111" i="1" s="1"/>
  <c r="BG110" i="1"/>
  <c r="BF110" i="1"/>
  <c r="BD110" i="1"/>
  <c r="BC110" i="1"/>
  <c r="BB110" i="1"/>
  <c r="BG109" i="1"/>
  <c r="BF109" i="1"/>
  <c r="BC109" i="1"/>
  <c r="BB109" i="1"/>
  <c r="BD109" i="1" s="1"/>
  <c r="BG108" i="1"/>
  <c r="BF108" i="1"/>
  <c r="BC108" i="1"/>
  <c r="BB108" i="1"/>
  <c r="BD108" i="1" s="1"/>
  <c r="BG107" i="1"/>
  <c r="BF107" i="1"/>
  <c r="BD107" i="1"/>
  <c r="BC107" i="1"/>
  <c r="BB107" i="1"/>
  <c r="BG106" i="1"/>
  <c r="BF106" i="1"/>
  <c r="BC106" i="1"/>
  <c r="BB106" i="1"/>
  <c r="BD106" i="1" s="1"/>
  <c r="BG105" i="1"/>
  <c r="BF105" i="1"/>
  <c r="BC105" i="1"/>
  <c r="BB105" i="1"/>
  <c r="BD105" i="1" s="1"/>
  <c r="BG104" i="1"/>
  <c r="BF104" i="1"/>
  <c r="BC104" i="1"/>
  <c r="BB104" i="1"/>
  <c r="BD104" i="1" s="1"/>
  <c r="BG103" i="1"/>
  <c r="BF103" i="1"/>
  <c r="BC103" i="1"/>
  <c r="BB103" i="1"/>
  <c r="BD103" i="1" s="1"/>
  <c r="BG102" i="1"/>
  <c r="BF102" i="1"/>
  <c r="BD102" i="1"/>
  <c r="BC102" i="1"/>
  <c r="BB102" i="1"/>
  <c r="BG101" i="1"/>
  <c r="BF101" i="1"/>
  <c r="BC101" i="1"/>
  <c r="BB101" i="1"/>
  <c r="BD101" i="1" s="1"/>
  <c r="BG100" i="1"/>
  <c r="BF100" i="1"/>
  <c r="BC100" i="1"/>
  <c r="BB100" i="1"/>
  <c r="BD100" i="1" s="1"/>
  <c r="BG99" i="1"/>
  <c r="BF99" i="1"/>
  <c r="BD99" i="1"/>
  <c r="BC99" i="1"/>
  <c r="BB99" i="1"/>
  <c r="BG98" i="1"/>
  <c r="BF98" i="1"/>
  <c r="BC98" i="1"/>
  <c r="BB98" i="1"/>
  <c r="BD98" i="1" s="1"/>
  <c r="BG97" i="1"/>
  <c r="BF97" i="1"/>
  <c r="BC97" i="1"/>
  <c r="BB97" i="1"/>
  <c r="BD97" i="1" s="1"/>
  <c r="BG96" i="1"/>
  <c r="BF96" i="1"/>
  <c r="BC96" i="1"/>
  <c r="BB96" i="1"/>
  <c r="BD96" i="1" s="1"/>
  <c r="BG95" i="1"/>
  <c r="BF95" i="1"/>
  <c r="BC95" i="1"/>
  <c r="BB95" i="1"/>
  <c r="BD95" i="1" s="1"/>
  <c r="BG94" i="1"/>
  <c r="BF94" i="1"/>
  <c r="BC94" i="1"/>
  <c r="BB94" i="1"/>
  <c r="BD94" i="1" s="1"/>
  <c r="BG93" i="1"/>
  <c r="BF93" i="1"/>
  <c r="BC93" i="1"/>
  <c r="BB93" i="1"/>
  <c r="BD93" i="1" s="1"/>
  <c r="BG92" i="1"/>
  <c r="BF92" i="1"/>
  <c r="BD92" i="1"/>
  <c r="BC92" i="1"/>
  <c r="BB92" i="1"/>
  <c r="BG91" i="1"/>
  <c r="BF91" i="1"/>
  <c r="BD91" i="1"/>
  <c r="BC91" i="1"/>
  <c r="BB91" i="1"/>
  <c r="BG90" i="1"/>
  <c r="BF90" i="1"/>
  <c r="BC90" i="1"/>
  <c r="BB90" i="1"/>
  <c r="BD90" i="1" s="1"/>
  <c r="BG89" i="1"/>
  <c r="BF89" i="1"/>
  <c r="BD89" i="1"/>
  <c r="BC89" i="1"/>
  <c r="BB89" i="1"/>
  <c r="BG88" i="1"/>
  <c r="BF88" i="1"/>
  <c r="BC88" i="1"/>
  <c r="BB88" i="1"/>
  <c r="BD88" i="1" s="1"/>
  <c r="BG87" i="1"/>
  <c r="BF87" i="1"/>
  <c r="BC87" i="1"/>
  <c r="BB87" i="1"/>
  <c r="BD87" i="1" s="1"/>
  <c r="BG86" i="1"/>
  <c r="BF86" i="1"/>
  <c r="BD86" i="1"/>
  <c r="BC86" i="1"/>
  <c r="BB86" i="1"/>
  <c r="BG85" i="1"/>
  <c r="BF85" i="1"/>
  <c r="BC85" i="1"/>
  <c r="BB85" i="1"/>
  <c r="BD85" i="1" s="1"/>
  <c r="BG84" i="1"/>
  <c r="BF84" i="1"/>
  <c r="BC84" i="1"/>
  <c r="BB84" i="1"/>
  <c r="BD84" i="1" s="1"/>
  <c r="BG83" i="1"/>
  <c r="BF83" i="1"/>
  <c r="BD83" i="1"/>
  <c r="BC83" i="1"/>
  <c r="BB83" i="1"/>
  <c r="BG82" i="1"/>
  <c r="BF82" i="1"/>
  <c r="BC82" i="1"/>
  <c r="BB82" i="1"/>
  <c r="BG81" i="1"/>
  <c r="BF81" i="1"/>
  <c r="BD81" i="1"/>
  <c r="BC81" i="1"/>
  <c r="BB81" i="1"/>
  <c r="BG80" i="1"/>
  <c r="BF80" i="1"/>
  <c r="BC80" i="1"/>
  <c r="BB80" i="1"/>
  <c r="BG79" i="1"/>
  <c r="BF79" i="1"/>
  <c r="BD79" i="1"/>
  <c r="BC79" i="1"/>
  <c r="BB79" i="1"/>
  <c r="BG78" i="1"/>
  <c r="BF78" i="1"/>
  <c r="BC78" i="1"/>
  <c r="BB78" i="1"/>
  <c r="BG77" i="1"/>
  <c r="BF77" i="1"/>
  <c r="BC77" i="1"/>
  <c r="BB77" i="1"/>
  <c r="BG76" i="1"/>
  <c r="BF76" i="1"/>
  <c r="BC76" i="1"/>
  <c r="BB76" i="1"/>
  <c r="BG75" i="1"/>
  <c r="BF75" i="1"/>
  <c r="BD75" i="1"/>
  <c r="BC75" i="1"/>
  <c r="BB75" i="1"/>
  <c r="BG74" i="1"/>
  <c r="BF74" i="1"/>
  <c r="BC74" i="1"/>
  <c r="BB74" i="1"/>
  <c r="BG73" i="1"/>
  <c r="BF73" i="1"/>
  <c r="BD73" i="1"/>
  <c r="BC73" i="1"/>
  <c r="BB73" i="1"/>
  <c r="BG72" i="1"/>
  <c r="BF72" i="1"/>
  <c r="BC72" i="1"/>
  <c r="BB72" i="1"/>
  <c r="BG71" i="1"/>
  <c r="BF71" i="1"/>
  <c r="BC71" i="1"/>
  <c r="BB71" i="1"/>
  <c r="BG70" i="1"/>
  <c r="BF70" i="1"/>
  <c r="BC70" i="1"/>
  <c r="BB70" i="1"/>
  <c r="BG69" i="1"/>
  <c r="BF69" i="1"/>
  <c r="BD69" i="1"/>
  <c r="BC69" i="1"/>
  <c r="BB69" i="1"/>
  <c r="BG68" i="1"/>
  <c r="BF68" i="1"/>
  <c r="BC68" i="1"/>
  <c r="BB68" i="1"/>
  <c r="BC67" i="1"/>
  <c r="BB67" i="1"/>
  <c r="BD66" i="1"/>
  <c r="BC66" i="1"/>
  <c r="BB66" i="1"/>
  <c r="BC65" i="1"/>
  <c r="BB65" i="1"/>
  <c r="BG64" i="1"/>
  <c r="BF64" i="1"/>
  <c r="BC64" i="1"/>
  <c r="BB64" i="1"/>
  <c r="V64" i="1"/>
  <c r="T64" i="1"/>
  <c r="D50" i="1" s="1"/>
  <c r="BG63" i="1"/>
  <c r="BF63" i="1"/>
  <c r="BD63" i="1"/>
  <c r="BC63" i="1"/>
  <c r="BB63" i="1"/>
  <c r="AG63" i="1"/>
  <c r="Y63" i="1" s="1"/>
  <c r="AF63" i="1"/>
  <c r="AH63" i="1" s="1"/>
  <c r="AD63" i="1"/>
  <c r="AD64" i="1" s="1"/>
  <c r="AC63" i="1"/>
  <c r="AE63" i="1" s="1"/>
  <c r="V63" i="1"/>
  <c r="T63" i="1"/>
  <c r="S63" i="1"/>
  <c r="S64" i="1" s="1"/>
  <c r="BG62" i="1"/>
  <c r="BF62" i="1"/>
  <c r="BC62" i="1"/>
  <c r="BB62" i="1"/>
  <c r="AH62" i="1"/>
  <c r="AE62" i="1"/>
  <c r="AB62" i="1"/>
  <c r="Z62" i="1"/>
  <c r="Y62" i="1"/>
  <c r="X62" i="1"/>
  <c r="U62" i="1"/>
  <c r="W62" i="1" s="1"/>
  <c r="AA62" i="1" s="1"/>
  <c r="BG61" i="1"/>
  <c r="BF61" i="1"/>
  <c r="BC61" i="1"/>
  <c r="BB61" i="1"/>
  <c r="AH61" i="1"/>
  <c r="AE61" i="1"/>
  <c r="Y61" i="1"/>
  <c r="Z61" i="1" s="1"/>
  <c r="X61" i="1"/>
  <c r="U61" i="1"/>
  <c r="AB61" i="1" s="1"/>
  <c r="BG60" i="1"/>
  <c r="BF60" i="1"/>
  <c r="BD60" i="1"/>
  <c r="BC60" i="1"/>
  <c r="BB60" i="1"/>
  <c r="AH60" i="1"/>
  <c r="AE60" i="1"/>
  <c r="Y60" i="1"/>
  <c r="X60" i="1"/>
  <c r="Z60" i="1" s="1"/>
  <c r="U60" i="1"/>
  <c r="BG59" i="1"/>
  <c r="BF59" i="1"/>
  <c r="BC59" i="1"/>
  <c r="BB59" i="1"/>
  <c r="AH59" i="1"/>
  <c r="AE59" i="1"/>
  <c r="Y59" i="1"/>
  <c r="X59" i="1"/>
  <c r="W59" i="1"/>
  <c r="U59" i="1"/>
  <c r="BG58" i="1"/>
  <c r="BF58" i="1"/>
  <c r="BC58" i="1"/>
  <c r="BB58" i="1"/>
  <c r="AH58" i="1"/>
  <c r="AE58" i="1"/>
  <c r="AA58" i="1"/>
  <c r="Y58" i="1"/>
  <c r="X58" i="1"/>
  <c r="W58" i="1"/>
  <c r="U58" i="1"/>
  <c r="BG57" i="1"/>
  <c r="BF57" i="1"/>
  <c r="BC57" i="1"/>
  <c r="BB57" i="1"/>
  <c r="AH57" i="1"/>
  <c r="AE57" i="1"/>
  <c r="Y57" i="1"/>
  <c r="X57" i="1"/>
  <c r="Z57" i="1" s="1"/>
  <c r="W57" i="1"/>
  <c r="U57" i="1"/>
  <c r="BG56" i="1"/>
  <c r="BF56" i="1"/>
  <c r="BD56" i="1"/>
  <c r="BC56" i="1"/>
  <c r="BB56" i="1"/>
  <c r="AH56" i="1"/>
  <c r="AE56" i="1"/>
  <c r="Z56" i="1"/>
  <c r="Y56" i="1"/>
  <c r="X56" i="1"/>
  <c r="U56" i="1"/>
  <c r="AB56" i="1" s="1"/>
  <c r="D56" i="1"/>
  <c r="BG55" i="1"/>
  <c r="BF55" i="1"/>
  <c r="BC55" i="1"/>
  <c r="BB55" i="1"/>
  <c r="AH55" i="1"/>
  <c r="AE55" i="1"/>
  <c r="Y55" i="1"/>
  <c r="X55" i="1"/>
  <c r="W55" i="1"/>
  <c r="U55" i="1"/>
  <c r="D55" i="1"/>
  <c r="BG54" i="1"/>
  <c r="BF54" i="1"/>
  <c r="BD54" i="1"/>
  <c r="BC54" i="1"/>
  <c r="BB54" i="1"/>
  <c r="AG54" i="1"/>
  <c r="AD54" i="1"/>
  <c r="AD46" i="1" s="1"/>
  <c r="W54" i="1"/>
  <c r="U54" i="1"/>
  <c r="E54" i="1"/>
  <c r="D54" i="1"/>
  <c r="BG53" i="1"/>
  <c r="BF53" i="1"/>
  <c r="BC53" i="1"/>
  <c r="BB53" i="1"/>
  <c r="Y53" i="1"/>
  <c r="U53" i="1"/>
  <c r="D53" i="1"/>
  <c r="BG52" i="1"/>
  <c r="BF52" i="1"/>
  <c r="BD52" i="1"/>
  <c r="BC52" i="1"/>
  <c r="BB52" i="1"/>
  <c r="Y52" i="1"/>
  <c r="W52" i="1"/>
  <c r="U52" i="1"/>
  <c r="BG51" i="1"/>
  <c r="BF51" i="1"/>
  <c r="BC51" i="1"/>
  <c r="BB51" i="1"/>
  <c r="Y51" i="1"/>
  <c r="W51" i="1"/>
  <c r="U51" i="1"/>
  <c r="BG50" i="1"/>
  <c r="BF50" i="1"/>
  <c r="BD50" i="1"/>
  <c r="BC50" i="1"/>
  <c r="BB50" i="1"/>
  <c r="Y50" i="1"/>
  <c r="W50" i="1"/>
  <c r="U50" i="1"/>
  <c r="BG49" i="1"/>
  <c r="BF49" i="1"/>
  <c r="BD49" i="1"/>
  <c r="BC49" i="1"/>
  <c r="BB49" i="1"/>
  <c r="Y49" i="1"/>
  <c r="W49" i="1"/>
  <c r="U49" i="1"/>
  <c r="BC48" i="1"/>
  <c r="BB48" i="1"/>
  <c r="Y48" i="1"/>
  <c r="U48" i="1"/>
  <c r="E48" i="1"/>
  <c r="D48" i="1"/>
  <c r="BC47" i="1"/>
  <c r="BB47" i="1"/>
  <c r="BC46" i="1"/>
  <c r="BB46" i="1"/>
  <c r="U46" i="1"/>
  <c r="BG45" i="1"/>
  <c r="BF45" i="1"/>
  <c r="BD45" i="1"/>
  <c r="BC45" i="1"/>
  <c r="BB45" i="1"/>
  <c r="BD64" i="1" s="1"/>
  <c r="BG44" i="1"/>
  <c r="BF44" i="1"/>
  <c r="BC44" i="1"/>
  <c r="BB44" i="1"/>
  <c r="BD82" i="1" s="1"/>
  <c r="AG44" i="1"/>
  <c r="AF44" i="1"/>
  <c r="AD44" i="1"/>
  <c r="AC44" i="1"/>
  <c r="V44" i="1"/>
  <c r="V45" i="1" s="1"/>
  <c r="D37" i="1" s="1"/>
  <c r="D9" i="1" s="1"/>
  <c r="U44" i="1"/>
  <c r="W44" i="1" s="1"/>
  <c r="T44" i="1"/>
  <c r="T45" i="1" s="1"/>
  <c r="S44" i="1"/>
  <c r="S45" i="1" s="1"/>
  <c r="BG43" i="1"/>
  <c r="BF43" i="1"/>
  <c r="BD43" i="1"/>
  <c r="BC43" i="1"/>
  <c r="BB43" i="1"/>
  <c r="BD62" i="1" s="1"/>
  <c r="AH43" i="1"/>
  <c r="AE43" i="1"/>
  <c r="AB43" i="1"/>
  <c r="Y43" i="1"/>
  <c r="X43" i="1"/>
  <c r="Z43" i="1" s="1"/>
  <c r="U43" i="1"/>
  <c r="W43" i="1" s="1"/>
  <c r="AA43" i="1" s="1"/>
  <c r="BG42" i="1"/>
  <c r="BF42" i="1"/>
  <c r="BC42" i="1"/>
  <c r="BB42" i="1"/>
  <c r="BD80" i="1" s="1"/>
  <c r="AH42" i="1"/>
  <c r="AE42" i="1"/>
  <c r="AA42" i="1"/>
  <c r="Z42" i="1"/>
  <c r="Y42" i="1"/>
  <c r="X42" i="1"/>
  <c r="W42" i="1"/>
  <c r="U42" i="1"/>
  <c r="BG41" i="1"/>
  <c r="BF41" i="1"/>
  <c r="BD41" i="1"/>
  <c r="BC41" i="1"/>
  <c r="BB41" i="1"/>
  <c r="AH41" i="1"/>
  <c r="AE41" i="1"/>
  <c r="Y41" i="1"/>
  <c r="AA41" i="1" s="1"/>
  <c r="X41" i="1"/>
  <c r="U41" i="1"/>
  <c r="W41" i="1" s="1"/>
  <c r="BG40" i="1"/>
  <c r="BF40" i="1"/>
  <c r="BC40" i="1"/>
  <c r="BB40" i="1"/>
  <c r="BD40" i="1" s="1"/>
  <c r="AH40" i="1"/>
  <c r="AE40" i="1"/>
  <c r="Z40" i="1"/>
  <c r="Y40" i="1"/>
  <c r="X40" i="1"/>
  <c r="U40" i="1"/>
  <c r="W40" i="1" s="1"/>
  <c r="AA40" i="1" s="1"/>
  <c r="BG39" i="1"/>
  <c r="BF39" i="1"/>
  <c r="BC39" i="1"/>
  <c r="BB39" i="1"/>
  <c r="BD77" i="1" s="1"/>
  <c r="AH39" i="1"/>
  <c r="AE39" i="1"/>
  <c r="Y39" i="1"/>
  <c r="Z39" i="1" s="1"/>
  <c r="X39" i="1"/>
  <c r="U39" i="1"/>
  <c r="W39" i="1" s="1"/>
  <c r="BG38" i="1"/>
  <c r="BF38" i="1"/>
  <c r="BC38" i="1"/>
  <c r="BB38" i="1"/>
  <c r="BD76" i="1" s="1"/>
  <c r="AH38" i="1"/>
  <c r="AE38" i="1"/>
  <c r="Z38" i="1"/>
  <c r="Y38" i="1"/>
  <c r="X38" i="1"/>
  <c r="U38" i="1"/>
  <c r="W38" i="1" s="1"/>
  <c r="AA38" i="1" s="1"/>
  <c r="BG37" i="1"/>
  <c r="BF37" i="1"/>
  <c r="BD37" i="1"/>
  <c r="BC37" i="1"/>
  <c r="BB37" i="1"/>
  <c r="AH37" i="1"/>
  <c r="AE37" i="1"/>
  <c r="Y37" i="1"/>
  <c r="AB37" i="1" s="1"/>
  <c r="X37" i="1"/>
  <c r="U37" i="1"/>
  <c r="W37" i="1" s="1"/>
  <c r="BG36" i="1"/>
  <c r="BF36" i="1"/>
  <c r="BD36" i="1"/>
  <c r="BC36" i="1"/>
  <c r="BB36" i="1"/>
  <c r="BD74" i="1" s="1"/>
  <c r="AH36" i="1"/>
  <c r="AE36" i="1"/>
  <c r="AB36" i="1"/>
  <c r="Z36" i="1"/>
  <c r="Y36" i="1"/>
  <c r="AA36" i="1" s="1"/>
  <c r="X36" i="1"/>
  <c r="W36" i="1"/>
  <c r="U36" i="1"/>
  <c r="D36" i="1"/>
  <c r="BG35" i="1"/>
  <c r="BF35" i="1"/>
  <c r="BC35" i="1"/>
  <c r="BB35" i="1"/>
  <c r="BD35" i="1" s="1"/>
  <c r="AG35" i="1"/>
  <c r="AD35" i="1"/>
  <c r="U35" i="1"/>
  <c r="D35" i="1"/>
  <c r="BG34" i="1"/>
  <c r="BF34" i="1"/>
  <c r="BD34" i="1"/>
  <c r="BC34" i="1"/>
  <c r="BB34" i="1"/>
  <c r="BD72" i="1" s="1"/>
  <c r="Y34" i="1"/>
  <c r="U34" i="1"/>
  <c r="D34" i="1"/>
  <c r="BG33" i="1"/>
  <c r="BF33" i="1"/>
  <c r="BD33" i="1"/>
  <c r="BC33" i="1"/>
  <c r="BB33" i="1"/>
  <c r="BD71" i="1" s="1"/>
  <c r="Y33" i="1"/>
  <c r="U33" i="1"/>
  <c r="BG32" i="1"/>
  <c r="BF32" i="1"/>
  <c r="BC32" i="1"/>
  <c r="BB32" i="1"/>
  <c r="BD70" i="1" s="1"/>
  <c r="Y32" i="1"/>
  <c r="W32" i="1"/>
  <c r="U32" i="1"/>
  <c r="BG31" i="1"/>
  <c r="BF31" i="1"/>
  <c r="BC31" i="1"/>
  <c r="BB31" i="1"/>
  <c r="BD31" i="1" s="1"/>
  <c r="Y31" i="1"/>
  <c r="U31" i="1"/>
  <c r="D31" i="1"/>
  <c r="BG30" i="1"/>
  <c r="BF30" i="1"/>
  <c r="BC30" i="1"/>
  <c r="BB30" i="1"/>
  <c r="BD68" i="1" s="1"/>
  <c r="Y30" i="1"/>
  <c r="W30" i="1"/>
  <c r="U30" i="1"/>
  <c r="BC29" i="1"/>
  <c r="BB29" i="1"/>
  <c r="BD29" i="1" s="1"/>
  <c r="Y29" i="1"/>
  <c r="W29" i="1"/>
  <c r="U29" i="1"/>
  <c r="E29" i="1"/>
  <c r="D29" i="1"/>
  <c r="BD28" i="1"/>
  <c r="BC28" i="1"/>
  <c r="BB28" i="1"/>
  <c r="BD47" i="1" s="1"/>
  <c r="BC27" i="1"/>
  <c r="BB27" i="1"/>
  <c r="BD27" i="1" s="1"/>
  <c r="U27" i="1"/>
  <c r="BD25" i="1"/>
  <c r="BC25" i="1"/>
  <c r="BB25" i="1"/>
  <c r="W25" i="1"/>
  <c r="U25" i="1"/>
  <c r="BC24" i="1"/>
  <c r="BB24" i="1"/>
  <c r="BD24" i="1" s="1"/>
  <c r="U24" i="1"/>
  <c r="O24" i="1"/>
  <c r="BG23" i="1"/>
  <c r="BF23" i="1"/>
  <c r="BD23" i="1"/>
  <c r="BC23" i="1"/>
  <c r="BB23" i="1"/>
  <c r="U23" i="1"/>
  <c r="BD22" i="1"/>
  <c r="BC22" i="1"/>
  <c r="BB22" i="1"/>
  <c r="AF22" i="1"/>
  <c r="AC22" i="1"/>
  <c r="U22" i="1"/>
  <c r="BG21" i="1"/>
  <c r="BF21" i="1"/>
  <c r="BC21" i="1"/>
  <c r="BB21" i="1"/>
  <c r="BD21" i="1" s="1"/>
  <c r="AG21" i="1"/>
  <c r="AH21" i="1" s="1"/>
  <c r="AD21" i="1"/>
  <c r="AE21" i="1" s="1"/>
  <c r="X21" i="1"/>
  <c r="U21" i="1"/>
  <c r="BG20" i="1"/>
  <c r="BF20" i="1"/>
  <c r="BC20" i="1"/>
  <c r="BB20" i="1"/>
  <c r="BD20" i="1" s="1"/>
  <c r="AG20" i="1"/>
  <c r="AH20" i="1" s="1"/>
  <c r="AD20" i="1"/>
  <c r="X20" i="1"/>
  <c r="W20" i="1"/>
  <c r="I52" i="1" s="1"/>
  <c r="U20" i="1"/>
  <c r="BG19" i="1"/>
  <c r="BF19" i="1"/>
  <c r="BC19" i="1"/>
  <c r="BB19" i="1"/>
  <c r="BD19" i="1" s="1"/>
  <c r="AG19" i="1"/>
  <c r="AH19" i="1" s="1"/>
  <c r="AD19" i="1"/>
  <c r="X19" i="1"/>
  <c r="W19" i="1"/>
  <c r="I51" i="1" s="1"/>
  <c r="U19" i="1"/>
  <c r="BG18" i="1"/>
  <c r="BF18" i="1"/>
  <c r="BC18" i="1"/>
  <c r="BB18" i="1"/>
  <c r="BD18" i="1" s="1"/>
  <c r="AG18" i="1"/>
  <c r="AH18" i="1" s="1"/>
  <c r="AD18" i="1"/>
  <c r="AE18" i="1" s="1"/>
  <c r="X18" i="1"/>
  <c r="W18" i="1"/>
  <c r="U18" i="1"/>
  <c r="BG17" i="1"/>
  <c r="BF17" i="1"/>
  <c r="BC17" i="1"/>
  <c r="BB17" i="1"/>
  <c r="BD17" i="1" s="1"/>
  <c r="AG17" i="1"/>
  <c r="AH17" i="1" s="1"/>
  <c r="AD17" i="1"/>
  <c r="AE17" i="1" s="1"/>
  <c r="X17" i="1"/>
  <c r="U17" i="1"/>
  <c r="W17" i="1" s="1"/>
  <c r="BG16" i="1"/>
  <c r="BF16" i="1"/>
  <c r="BC16" i="1"/>
  <c r="BB16" i="1"/>
  <c r="BD16" i="1" s="1"/>
  <c r="AG16" i="1"/>
  <c r="AD16" i="1"/>
  <c r="X16" i="1"/>
  <c r="W16" i="1"/>
  <c r="I29" i="1" s="1"/>
  <c r="U16" i="1"/>
  <c r="BG15" i="1"/>
  <c r="BF15" i="1"/>
  <c r="BC15" i="1"/>
  <c r="BB15" i="1"/>
  <c r="BD15" i="1" s="1"/>
  <c r="BG14" i="1"/>
  <c r="BF14" i="1"/>
  <c r="BC14" i="1"/>
  <c r="BB14" i="1"/>
  <c r="BD14" i="1" s="1"/>
  <c r="AG14" i="1"/>
  <c r="AF14" i="1"/>
  <c r="AF23" i="1" s="1"/>
  <c r="AD14" i="1"/>
  <c r="AC14" i="1"/>
  <c r="W14" i="1"/>
  <c r="U14" i="1"/>
  <c r="E32" i="1" s="1"/>
  <c r="BG13" i="1"/>
  <c r="BF13" i="1"/>
  <c r="BC13" i="1"/>
  <c r="BB13" i="1"/>
  <c r="BD13" i="1" s="1"/>
  <c r="BG12" i="1"/>
  <c r="BF12" i="1"/>
  <c r="BC12" i="1"/>
  <c r="BB12" i="1"/>
  <c r="BD12" i="1" s="1"/>
  <c r="BG11" i="1"/>
  <c r="BF11" i="1"/>
  <c r="BD11" i="1"/>
  <c r="BC11" i="1"/>
  <c r="BB11" i="1"/>
  <c r="BG10" i="1"/>
  <c r="BF10" i="1"/>
  <c r="BC10" i="1"/>
  <c r="BB10" i="1"/>
  <c r="BD10" i="1" s="1"/>
  <c r="D10" i="1"/>
  <c r="E58" i="1" s="1"/>
  <c r="BG9" i="1"/>
  <c r="BF9" i="1"/>
  <c r="BD9" i="1"/>
  <c r="BC9" i="1"/>
  <c r="BB9" i="1"/>
  <c r="BG8" i="1"/>
  <c r="BF8" i="1"/>
  <c r="BC8" i="1"/>
  <c r="BB8" i="1"/>
  <c r="BD8" i="1" s="1"/>
  <c r="BG7" i="1"/>
  <c r="BF7" i="1"/>
  <c r="BD7" i="1"/>
  <c r="BC7" i="1"/>
  <c r="BB7" i="1"/>
  <c r="BG6" i="1"/>
  <c r="BF6" i="1"/>
  <c r="BD6" i="1"/>
  <c r="BC6" i="1"/>
  <c r="BB6" i="1"/>
  <c r="BG5" i="1"/>
  <c r="BF5" i="1"/>
  <c r="BC5" i="1"/>
  <c r="BB5" i="1"/>
  <c r="BD5" i="1" s="1"/>
  <c r="BG4" i="1"/>
  <c r="BF4" i="1"/>
  <c r="BD4" i="1"/>
  <c r="BC4" i="1"/>
  <c r="BB4" i="1"/>
  <c r="BG3" i="1"/>
  <c r="BF3" i="1"/>
  <c r="BC3" i="1"/>
  <c r="BB3" i="1"/>
  <c r="BD3" i="1" s="1"/>
  <c r="BG2" i="1"/>
  <c r="BF2" i="1"/>
  <c r="BD2" i="1"/>
  <c r="BC2" i="1"/>
  <c r="BB2" i="1"/>
  <c r="AU1" i="1" a="1"/>
  <c r="AU1" i="1"/>
  <c r="Y44" i="1" l="1"/>
  <c r="AB41" i="1"/>
  <c r="X22" i="1"/>
  <c r="AG27" i="1"/>
  <c r="Y35" i="1"/>
  <c r="AG22" i="1"/>
  <c r="AG23" i="1" s="1"/>
  <c r="AH23" i="1" s="1"/>
  <c r="Z41" i="1"/>
  <c r="AH44" i="1"/>
  <c r="AA39" i="1"/>
  <c r="Y14" i="1"/>
  <c r="Y20" i="1"/>
  <c r="Z20" i="1" s="1"/>
  <c r="Y19" i="1"/>
  <c r="AA19" i="1" s="1"/>
  <c r="AA37" i="1"/>
  <c r="Z37" i="1"/>
  <c r="Y16" i="1"/>
  <c r="AA16" i="1" s="1"/>
  <c r="AE19" i="1"/>
  <c r="AE16" i="1"/>
  <c r="AE14" i="1"/>
  <c r="AB60" i="1"/>
  <c r="AA59" i="1"/>
  <c r="AA55" i="1"/>
  <c r="AC23" i="1"/>
  <c r="AC24" i="1" s="1"/>
  <c r="I49" i="1"/>
  <c r="BG491" i="1"/>
  <c r="BF491" i="1"/>
  <c r="BF490" i="1"/>
  <c r="BG490" i="1"/>
  <c r="I30" i="1"/>
  <c r="E36" i="1"/>
  <c r="BG24" i="1"/>
  <c r="BF24" i="1"/>
  <c r="U45" i="1"/>
  <c r="D30" i="1"/>
  <c r="AF24" i="1"/>
  <c r="U64" i="1"/>
  <c r="D49" i="1"/>
  <c r="AE20" i="1"/>
  <c r="Y17" i="1"/>
  <c r="X14" i="1"/>
  <c r="W27" i="1"/>
  <c r="AB38" i="1"/>
  <c r="AB39" i="1"/>
  <c r="AB40" i="1"/>
  <c r="X44" i="1"/>
  <c r="AA44" i="1" s="1"/>
  <c r="W46" i="1"/>
  <c r="AB55" i="1"/>
  <c r="W56" i="1"/>
  <c r="AA56" i="1" s="1"/>
  <c r="Y18" i="1"/>
  <c r="AB18" i="1" s="1"/>
  <c r="W21" i="1"/>
  <c r="BD32" i="1"/>
  <c r="AA57" i="1"/>
  <c r="AH16" i="1"/>
  <c r="W22" i="1"/>
  <c r="W31" i="1"/>
  <c r="AE44" i="1"/>
  <c r="BD48" i="1"/>
  <c r="Z55" i="1"/>
  <c r="BD59" i="1"/>
  <c r="BD61" i="1"/>
  <c r="Y21" i="1"/>
  <c r="Z21" i="1" s="1"/>
  <c r="BD78" i="1"/>
  <c r="AA20" i="1"/>
  <c r="I32" i="1"/>
  <c r="BD58" i="1"/>
  <c r="W23" i="1"/>
  <c r="BD38" i="1"/>
  <c r="BD39" i="1"/>
  <c r="BD42" i="1"/>
  <c r="BD51" i="1"/>
  <c r="BD57" i="1"/>
  <c r="AD27" i="1"/>
  <c r="AD45" i="1" s="1"/>
  <c r="W33" i="1"/>
  <c r="BD44" i="1"/>
  <c r="AG45" i="1"/>
  <c r="AG46" i="1"/>
  <c r="AG24" i="1" s="1"/>
  <c r="AG25" i="1" s="1"/>
  <c r="W48" i="1"/>
  <c r="U63" i="1"/>
  <c r="BD67" i="1"/>
  <c r="I50" i="1"/>
  <c r="BD53" i="1"/>
  <c r="AD22" i="1"/>
  <c r="W24" i="1"/>
  <c r="W34" i="1"/>
  <c r="W35" i="1"/>
  <c r="E39" i="1"/>
  <c r="Y54" i="1"/>
  <c r="BD55" i="1"/>
  <c r="AB59" i="1"/>
  <c r="W60" i="1"/>
  <c r="AA60" i="1" s="1"/>
  <c r="W61" i="1"/>
  <c r="AA61" i="1" s="1"/>
  <c r="X63" i="1"/>
  <c r="Z63" i="1" s="1"/>
  <c r="BD30" i="1"/>
  <c r="AB42" i="1"/>
  <c r="BD46" i="1"/>
  <c r="AB58" i="1"/>
  <c r="Z59" i="1"/>
  <c r="BD65" i="1"/>
  <c r="W53" i="1"/>
  <c r="AB57" i="1"/>
  <c r="Z58" i="1"/>
  <c r="AH14" i="1"/>
  <c r="AB20" i="1" l="1"/>
  <c r="AH22" i="1"/>
  <c r="X23" i="1"/>
  <c r="AB16" i="1"/>
  <c r="Z16" i="1"/>
  <c r="Z18" i="1"/>
  <c r="AB19" i="1"/>
  <c r="Z19" i="1"/>
  <c r="Y22" i="1"/>
  <c r="Y23" i="1" s="1"/>
  <c r="AA23" i="1" s="1"/>
  <c r="Y45" i="1"/>
  <c r="D42" i="1" s="1"/>
  <c r="BE292" i="1"/>
  <c r="BE460" i="1"/>
  <c r="BE258" i="1"/>
  <c r="BE363" i="1"/>
  <c r="BE163" i="1"/>
  <c r="BE61" i="1"/>
  <c r="BE74" i="1"/>
  <c r="BE49" i="1"/>
  <c r="BE73" i="1"/>
  <c r="BE29" i="1"/>
  <c r="BE389" i="1"/>
  <c r="BE289" i="1"/>
  <c r="BE88" i="1"/>
  <c r="BE5" i="1"/>
  <c r="BE134" i="1"/>
  <c r="BE63" i="1"/>
  <c r="BE280" i="1"/>
  <c r="BE269" i="1"/>
  <c r="BE220" i="1"/>
  <c r="BE41" i="1"/>
  <c r="BE116" i="1"/>
  <c r="BE67" i="1"/>
  <c r="BE112" i="1"/>
  <c r="BE443" i="1"/>
  <c r="BE420" i="1"/>
  <c r="BE157" i="1"/>
  <c r="BE309" i="1"/>
  <c r="BE388" i="1"/>
  <c r="BE30" i="1"/>
  <c r="BE83" i="1"/>
  <c r="BE299" i="1"/>
  <c r="BE407" i="1"/>
  <c r="BE164" i="1"/>
  <c r="BE165" i="1"/>
  <c r="BE53" i="1"/>
  <c r="BE80" i="1"/>
  <c r="BE82" i="1"/>
  <c r="BE140" i="1"/>
  <c r="BE100" i="1"/>
  <c r="BE139" i="1"/>
  <c r="BE240" i="1"/>
  <c r="BE512" i="1"/>
  <c r="BE86" i="1"/>
  <c r="BE127" i="1"/>
  <c r="BE255" i="1"/>
  <c r="BE383" i="1"/>
  <c r="BE274" i="1"/>
  <c r="BE402" i="1"/>
  <c r="BE530" i="1"/>
  <c r="BE350" i="1"/>
  <c r="BE321" i="1"/>
  <c r="BE449" i="1"/>
  <c r="BE536" i="1"/>
  <c r="BE261" i="1"/>
  <c r="W45" i="1"/>
  <c r="D32" i="1"/>
  <c r="D7" i="1"/>
  <c r="BE169" i="1"/>
  <c r="X24" i="1"/>
  <c r="BG488" i="1"/>
  <c r="BF488" i="1"/>
  <c r="BE373" i="1"/>
  <c r="BE77" i="1"/>
  <c r="BE46" i="1"/>
  <c r="BE132" i="1"/>
  <c r="BE413" i="1"/>
  <c r="BE85" i="1"/>
  <c r="BE278" i="1"/>
  <c r="I34" i="1"/>
  <c r="BE102" i="1"/>
  <c r="BE172" i="1"/>
  <c r="BE48" i="1"/>
  <c r="BE160" i="1"/>
  <c r="BE42" i="1"/>
  <c r="BE305" i="1"/>
  <c r="BE453" i="1"/>
  <c r="BE286" i="1"/>
  <c r="BE84" i="1"/>
  <c r="BE162" i="1"/>
  <c r="BE32" i="1"/>
  <c r="BE237" i="1"/>
  <c r="BE495" i="1"/>
  <c r="BE135" i="1"/>
  <c r="BE263" i="1"/>
  <c r="BE391" i="1"/>
  <c r="BE282" i="1"/>
  <c r="BE410" i="1"/>
  <c r="BE538" i="1"/>
  <c r="BE358" i="1"/>
  <c r="BE329" i="1"/>
  <c r="BE457" i="1"/>
  <c r="BE491" i="1"/>
  <c r="BE252" i="1"/>
  <c r="W64" i="1"/>
  <c r="D51" i="1"/>
  <c r="D59" i="1" s="1"/>
  <c r="BE54" i="1"/>
  <c r="AA18" i="1"/>
  <c r="BE224" i="1"/>
  <c r="BE15" i="1"/>
  <c r="AC25" i="1"/>
  <c r="BE480" i="1"/>
  <c r="E35" i="1"/>
  <c r="I31" i="1"/>
  <c r="BE337" i="1"/>
  <c r="BE465" i="1"/>
  <c r="BE486" i="1"/>
  <c r="BE209" i="1"/>
  <c r="BE19" i="1"/>
  <c r="BE352" i="1"/>
  <c r="BE472" i="1"/>
  <c r="BE16" i="1"/>
  <c r="BE313" i="1"/>
  <c r="BE525" i="1"/>
  <c r="BE549" i="1"/>
  <c r="BE379" i="1"/>
  <c r="BE260" i="1"/>
  <c r="BE108" i="1"/>
  <c r="Y27" i="1"/>
  <c r="AD24" i="1"/>
  <c r="Y24" i="1" s="1"/>
  <c r="BE154" i="1"/>
  <c r="BE40" i="1"/>
  <c r="BE262" i="1"/>
  <c r="BE436" i="1"/>
  <c r="BE79" i="1"/>
  <c r="BE277" i="1"/>
  <c r="BE60" i="1"/>
  <c r="BE133" i="1"/>
  <c r="BE469" i="1"/>
  <c r="E53" i="1"/>
  <c r="I46" i="1"/>
  <c r="BE151" i="1"/>
  <c r="BE279" i="1"/>
  <c r="BE415" i="1"/>
  <c r="BE298" i="1"/>
  <c r="BE426" i="1"/>
  <c r="BE507" i="1"/>
  <c r="BE374" i="1"/>
  <c r="BE345" i="1"/>
  <c r="BE473" i="1"/>
  <c r="BE479" i="1"/>
  <c r="BE206" i="1"/>
  <c r="AH24" i="1"/>
  <c r="BE10" i="1"/>
  <c r="BE109" i="1"/>
  <c r="BE43" i="1"/>
  <c r="BE2" i="1"/>
  <c r="BE257" i="1"/>
  <c r="BE546" i="1"/>
  <c r="BE429" i="1"/>
  <c r="BE382" i="1"/>
  <c r="BE295" i="1"/>
  <c r="BE442" i="1"/>
  <c r="BE361" i="1"/>
  <c r="BE489" i="1"/>
  <c r="BE435" i="1"/>
  <c r="BE65" i="1"/>
  <c r="BE408" i="1"/>
  <c r="BE399" i="1"/>
  <c r="BE501" i="1"/>
  <c r="BE268" i="1"/>
  <c r="Z44" i="1"/>
  <c r="AB44" i="1"/>
  <c r="BE515" i="1"/>
  <c r="BE459" i="1"/>
  <c r="BE455" i="1"/>
  <c r="BE524" i="1"/>
  <c r="BE225" i="1"/>
  <c r="BE167" i="1"/>
  <c r="BE314" i="1"/>
  <c r="BE203" i="1"/>
  <c r="BE448" i="1"/>
  <c r="BE349" i="1"/>
  <c r="BE511" i="1"/>
  <c r="BE45" i="1"/>
  <c r="BE202" i="1"/>
  <c r="BE68" i="1"/>
  <c r="BE190" i="1"/>
  <c r="BE365" i="1"/>
  <c r="BE517" i="1"/>
  <c r="AB63" i="1"/>
  <c r="W63" i="1"/>
  <c r="E51" i="1"/>
  <c r="BE510" i="1"/>
  <c r="BE125" i="1"/>
  <c r="BE35" i="1"/>
  <c r="BE58" i="1"/>
  <c r="BE371" i="1"/>
  <c r="BG65" i="1"/>
  <c r="BG46" i="1"/>
  <c r="BF65" i="1"/>
  <c r="BF46" i="1"/>
  <c r="BG27" i="1"/>
  <c r="BF27" i="1"/>
  <c r="BE222" i="1"/>
  <c r="BE509" i="1"/>
  <c r="BE101" i="1"/>
  <c r="BE47" i="1"/>
  <c r="BE397" i="1"/>
  <c r="BE175" i="1"/>
  <c r="BE303" i="1"/>
  <c r="BE439" i="1"/>
  <c r="BE322" i="1"/>
  <c r="BE450" i="1"/>
  <c r="BE531" i="1"/>
  <c r="BE398" i="1"/>
  <c r="BE369" i="1"/>
  <c r="BE497" i="1"/>
  <c r="BE428" i="1"/>
  <c r="BE124" i="1"/>
  <c r="BE136" i="1"/>
  <c r="AB21" i="1"/>
  <c r="BE176" i="1"/>
  <c r="BE272" i="1"/>
  <c r="BE173" i="1"/>
  <c r="BE290" i="1"/>
  <c r="BE532" i="1"/>
  <c r="BE541" i="1"/>
  <c r="BE130" i="1"/>
  <c r="BE159" i="1"/>
  <c r="BE353" i="1"/>
  <c r="BE18" i="1"/>
  <c r="BE251" i="1"/>
  <c r="BE64" i="1"/>
  <c r="BE34" i="1"/>
  <c r="BE404" i="1"/>
  <c r="BE431" i="1"/>
  <c r="BE156" i="1"/>
  <c r="BE200" i="1"/>
  <c r="BE356" i="1"/>
  <c r="BE339" i="1"/>
  <c r="BE504" i="1"/>
  <c r="BE155" i="1"/>
  <c r="BE471" i="1"/>
  <c r="BE178" i="1"/>
  <c r="BE355" i="1"/>
  <c r="BE500" i="1"/>
  <c r="BE57" i="1"/>
  <c r="BE503" i="1"/>
  <c r="BE122" i="1"/>
  <c r="BE50" i="1"/>
  <c r="BE324" i="1"/>
  <c r="BE23" i="1"/>
  <c r="BE216" i="1"/>
  <c r="BE499" i="1"/>
  <c r="BE98" i="1"/>
  <c r="BE533" i="1"/>
  <c r="BE71" i="1"/>
  <c r="BE387" i="1"/>
  <c r="BE183" i="1"/>
  <c r="BE311" i="1"/>
  <c r="BE447" i="1"/>
  <c r="BE330" i="1"/>
  <c r="BE458" i="1"/>
  <c r="BE539" i="1"/>
  <c r="BE406" i="1"/>
  <c r="BE377" i="1"/>
  <c r="BE505" i="1"/>
  <c r="BE421" i="1"/>
  <c r="BE92" i="1"/>
  <c r="BE3" i="1"/>
  <c r="BE168" i="1"/>
  <c r="BE129" i="1"/>
  <c r="BE11" i="1"/>
  <c r="BE265" i="1"/>
  <c r="BE271" i="1"/>
  <c r="BE508" i="1"/>
  <c r="BE131" i="1"/>
  <c r="BE62" i="1"/>
  <c r="BE434" i="1"/>
  <c r="BE193" i="1"/>
  <c r="BE552" i="1"/>
  <c r="BE381" i="1"/>
  <c r="BE390" i="1"/>
  <c r="BE285" i="1"/>
  <c r="BE316" i="1"/>
  <c r="BE494" i="1"/>
  <c r="BE152" i="1"/>
  <c r="BE464" i="1"/>
  <c r="BE328" i="1"/>
  <c r="BE493" i="1"/>
  <c r="BE52" i="1"/>
  <c r="BE496" i="1"/>
  <c r="BE99" i="1"/>
  <c r="BE548" i="1"/>
  <c r="BE259" i="1"/>
  <c r="BE213" i="1"/>
  <c r="BE492" i="1"/>
  <c r="BE72" i="1"/>
  <c r="BE516" i="1"/>
  <c r="BE33" i="1"/>
  <c r="BE333" i="1"/>
  <c r="I27" i="1"/>
  <c r="E34" i="1"/>
  <c r="BE191" i="1"/>
  <c r="BE319" i="1"/>
  <c r="BE210" i="1"/>
  <c r="BE338" i="1"/>
  <c r="BE466" i="1"/>
  <c r="BE547" i="1"/>
  <c r="BE414" i="1"/>
  <c r="BE385" i="1"/>
  <c r="BE513" i="1"/>
  <c r="BE400" i="1"/>
  <c r="BE31" i="1"/>
  <c r="BE28" i="1"/>
  <c r="BE424" i="1"/>
  <c r="BE376" i="1"/>
  <c r="BE141" i="1"/>
  <c r="BE8" i="1"/>
  <c r="I33" i="1"/>
  <c r="BE205" i="1"/>
  <c r="BE38" i="1"/>
  <c r="BE14" i="1"/>
  <c r="BE523" i="1"/>
  <c r="BE182" i="1"/>
  <c r="BE170" i="1"/>
  <c r="BE276" i="1"/>
  <c r="BE297" i="1"/>
  <c r="BE475" i="1"/>
  <c r="BE542" i="1"/>
  <c r="BE149" i="1"/>
  <c r="BE451" i="1"/>
  <c r="BE312" i="1"/>
  <c r="BE348" i="1"/>
  <c r="BE51" i="1"/>
  <c r="BE484" i="1"/>
  <c r="BE96" i="1"/>
  <c r="BE534" i="1"/>
  <c r="BE198" i="1"/>
  <c r="BE544" i="1"/>
  <c r="BE204" i="1"/>
  <c r="BE357" i="1"/>
  <c r="BE69" i="1"/>
  <c r="BE502" i="1"/>
  <c r="BE301" i="1"/>
  <c r="Z14" i="1"/>
  <c r="E41" i="1"/>
  <c r="E60" i="1"/>
  <c r="BE199" i="1"/>
  <c r="BE327" i="1"/>
  <c r="BE218" i="1"/>
  <c r="BE346" i="1"/>
  <c r="BE474" i="1"/>
  <c r="BE294" i="1"/>
  <c r="BE422" i="1"/>
  <c r="BE393" i="1"/>
  <c r="BE521" i="1"/>
  <c r="BE380" i="1"/>
  <c r="BE27" i="1"/>
  <c r="AA14" i="1"/>
  <c r="BE9" i="1"/>
  <c r="BE217" i="1"/>
  <c r="AF25" i="1"/>
  <c r="AH25" i="1" s="1"/>
  <c r="BE104" i="1"/>
  <c r="BE208" i="1"/>
  <c r="BE228" i="1"/>
  <c r="BE307" i="1"/>
  <c r="AD23" i="1"/>
  <c r="AE22" i="1"/>
  <c r="BE59" i="1"/>
  <c r="BE423" i="1"/>
  <c r="BE55" i="1"/>
  <c r="BE244" i="1"/>
  <c r="BE147" i="1"/>
  <c r="BE146" i="1"/>
  <c r="BE444" i="1"/>
  <c r="BE275" i="1"/>
  <c r="BE315" i="1"/>
  <c r="I48" i="1"/>
  <c r="BE477" i="1"/>
  <c r="BE93" i="1"/>
  <c r="BE527" i="1"/>
  <c r="BE186" i="1"/>
  <c r="BE463" i="1"/>
  <c r="BE195" i="1"/>
  <c r="BE347" i="1"/>
  <c r="BE66" i="1"/>
  <c r="BE483" i="1"/>
  <c r="AA21" i="1"/>
  <c r="BE243" i="1"/>
  <c r="BE7" i="1"/>
  <c r="BE207" i="1"/>
  <c r="BE335" i="1"/>
  <c r="BE226" i="1"/>
  <c r="BE354" i="1"/>
  <c r="BE482" i="1"/>
  <c r="BE302" i="1"/>
  <c r="BE430" i="1"/>
  <c r="BE401" i="1"/>
  <c r="BE529" i="1"/>
  <c r="BE336" i="1"/>
  <c r="AB17" i="1"/>
  <c r="Z17" i="1"/>
  <c r="BE488" i="1"/>
  <c r="BE17" i="1"/>
  <c r="BE185" i="1"/>
  <c r="BE344" i="1"/>
  <c r="BE70" i="1"/>
  <c r="I53" i="1"/>
  <c r="BE418" i="1"/>
  <c r="BE214" i="1"/>
  <c r="BE253" i="1"/>
  <c r="BE411" i="1"/>
  <c r="BE306" i="1"/>
  <c r="BE194" i="1"/>
  <c r="BG25" i="1"/>
  <c r="BF25" i="1"/>
  <c r="BE518" i="1"/>
  <c r="BE128" i="1"/>
  <c r="BE291" i="1"/>
  <c r="BE230" i="1"/>
  <c r="BE123" i="1"/>
  <c r="BE211" i="1"/>
  <c r="BE293" i="1"/>
  <c r="AG64" i="1"/>
  <c r="Y64" i="1" s="1"/>
  <c r="D61" i="1" s="1"/>
  <c r="Y46" i="1"/>
  <c r="BE395" i="1"/>
  <c r="BE90" i="1"/>
  <c r="BE520" i="1"/>
  <c r="BE75" i="1"/>
  <c r="BE142" i="1"/>
  <c r="BE456" i="1"/>
  <c r="BE192" i="1"/>
  <c r="BE317" i="1"/>
  <c r="BE360" i="1"/>
  <c r="BE153" i="1"/>
  <c r="BE87" i="1"/>
  <c r="BE215" i="1"/>
  <c r="BE343" i="1"/>
  <c r="BE234" i="1"/>
  <c r="BE362" i="1"/>
  <c r="BE490" i="1"/>
  <c r="BE310" i="1"/>
  <c r="BE438" i="1"/>
  <c r="BE409" i="1"/>
  <c r="BE537" i="1"/>
  <c r="BE323" i="1"/>
  <c r="BE6" i="1"/>
  <c r="BE24" i="1"/>
  <c r="BE368" i="1"/>
  <c r="BE105" i="1"/>
  <c r="BE248" i="1"/>
  <c r="BE20" i="1"/>
  <c r="BE440" i="1"/>
  <c r="BE143" i="1"/>
  <c r="BE56" i="1"/>
  <c r="BE39" i="1"/>
  <c r="BE21" i="1"/>
  <c r="BE485" i="1"/>
  <c r="BE403" i="1"/>
  <c r="BE227" i="1"/>
  <c r="BE528" i="1"/>
  <c r="BE158" i="1"/>
  <c r="BE478" i="1"/>
  <c r="BE416" i="1"/>
  <c r="BE196" i="1"/>
  <c r="BE284" i="1"/>
  <c r="BE341" i="1"/>
  <c r="BE467" i="1"/>
  <c r="BE110" i="1"/>
  <c r="BE432" i="1"/>
  <c r="BE189" i="1"/>
  <c r="BE283" i="1"/>
  <c r="BE340" i="1"/>
  <c r="BE150" i="1"/>
  <c r="BE95" i="1"/>
  <c r="BE223" i="1"/>
  <c r="BE351" i="1"/>
  <c r="BE242" i="1"/>
  <c r="BE370" i="1"/>
  <c r="BE498" i="1"/>
  <c r="BE318" i="1"/>
  <c r="BE446" i="1"/>
  <c r="BE417" i="1"/>
  <c r="BE545" i="1"/>
  <c r="BE304" i="1"/>
  <c r="AB14" i="1"/>
  <c r="BE4" i="1"/>
  <c r="BE201" i="1"/>
  <c r="BE181" i="1"/>
  <c r="BE22" i="1"/>
  <c r="BE197" i="1"/>
  <c r="BE366" i="1"/>
  <c r="BE300" i="1"/>
  <c r="BG489" i="1"/>
  <c r="BF489" i="1"/>
  <c r="BE76" i="1"/>
  <c r="BE287" i="1"/>
  <c r="BE481" i="1"/>
  <c r="BE267" i="1"/>
  <c r="BE44" i="1"/>
  <c r="BE107" i="1"/>
  <c r="BE233" i="1"/>
  <c r="BE535" i="1"/>
  <c r="BE144" i="1"/>
  <c r="BE396" i="1"/>
  <c r="BE437" i="1"/>
  <c r="BE138" i="1"/>
  <c r="BE221" i="1"/>
  <c r="BE332" i="1"/>
  <c r="BE120" i="1"/>
  <c r="BE115" i="1"/>
  <c r="BE212" i="1"/>
  <c r="BE126" i="1"/>
  <c r="BE254" i="1"/>
  <c r="BE468" i="1"/>
  <c r="BE117" i="1"/>
  <c r="BE392" i="1"/>
  <c r="BE187" i="1"/>
  <c r="BE241" i="1"/>
  <c r="BE331" i="1"/>
  <c r="BE419" i="1"/>
  <c r="BE81" i="1"/>
  <c r="BE384" i="1"/>
  <c r="BE177" i="1"/>
  <c r="BE219" i="1"/>
  <c r="BE320" i="1"/>
  <c r="BE540" i="1"/>
  <c r="BE121" i="1"/>
  <c r="BE103" i="1"/>
  <c r="BE231" i="1"/>
  <c r="BE359" i="1"/>
  <c r="BE250" i="1"/>
  <c r="BE378" i="1"/>
  <c r="BE506" i="1"/>
  <c r="BE326" i="1"/>
  <c r="BE454" i="1"/>
  <c r="BE425" i="1"/>
  <c r="BE553" i="1"/>
  <c r="BE273" i="1"/>
  <c r="BE288" i="1"/>
  <c r="BE161" i="1"/>
  <c r="BE13" i="1"/>
  <c r="BE145" i="1"/>
  <c r="BE12" i="1"/>
  <c r="BE118" i="1"/>
  <c r="BE111" i="1"/>
  <c r="BE239" i="1"/>
  <c r="BE367" i="1"/>
  <c r="BE386" i="1"/>
  <c r="BE514" i="1"/>
  <c r="BE334" i="1"/>
  <c r="BE462" i="1"/>
  <c r="BE433" i="1"/>
  <c r="BE550" i="1"/>
  <c r="BE270" i="1"/>
  <c r="BE281" i="1"/>
  <c r="BE256" i="1"/>
  <c r="BE249" i="1"/>
  <c r="BE97" i="1"/>
  <c r="BE25" i="1"/>
  <c r="BE137" i="1"/>
  <c r="BE476" i="1"/>
  <c r="BE452" i="1"/>
  <c r="BE188" i="1"/>
  <c r="BE94" i="1"/>
  <c r="BE245" i="1"/>
  <c r="BE461" i="1"/>
  <c r="BE114" i="1"/>
  <c r="BE372" i="1"/>
  <c r="BE184" i="1"/>
  <c r="BE238" i="1"/>
  <c r="BE37" i="1"/>
  <c r="BE296" i="1"/>
  <c r="BE412" i="1"/>
  <c r="BE551" i="1"/>
  <c r="BE78" i="1"/>
  <c r="BE364" i="1"/>
  <c r="BE174" i="1"/>
  <c r="BE180" i="1"/>
  <c r="BE526" i="1"/>
  <c r="BE445" i="1"/>
  <c r="BE106" i="1"/>
  <c r="BE179" i="1"/>
  <c r="BE236" i="1"/>
  <c r="BE427" i="1"/>
  <c r="BE91" i="1"/>
  <c r="BE325" i="1"/>
  <c r="BE166" i="1"/>
  <c r="BE229" i="1"/>
  <c r="BE36" i="1"/>
  <c r="BE235" i="1"/>
  <c r="BE405" i="1"/>
  <c r="BE487" i="1"/>
  <c r="BE308" i="1"/>
  <c r="BE148" i="1"/>
  <c r="BE171" i="1"/>
  <c r="BE246" i="1"/>
  <c r="BE519" i="1"/>
  <c r="BE89" i="1"/>
  <c r="BE119" i="1"/>
  <c r="BE247" i="1"/>
  <c r="BE375" i="1"/>
  <c r="BE266" i="1"/>
  <c r="BE394" i="1"/>
  <c r="BE522" i="1"/>
  <c r="BE342" i="1"/>
  <c r="BE470" i="1"/>
  <c r="BE441" i="1"/>
  <c r="BE543" i="1"/>
  <c r="BE264" i="1"/>
  <c r="BE232" i="1"/>
  <c r="BE113" i="1"/>
  <c r="AA17" i="1"/>
  <c r="AA22" i="1" l="1"/>
  <c r="Z22" i="1"/>
  <c r="AB22" i="1"/>
  <c r="AA24" i="1"/>
  <c r="AD25" i="1"/>
  <c r="AE25" i="1" s="1"/>
  <c r="AE23" i="1"/>
  <c r="BG47" i="1"/>
  <c r="BG28" i="1"/>
  <c r="BF28" i="1"/>
  <c r="BG66" i="1"/>
  <c r="BF66" i="1"/>
  <c r="BF47" i="1"/>
  <c r="E56" i="1"/>
  <c r="AA63" i="1"/>
  <c r="E55" i="1"/>
  <c r="BG487" i="1"/>
  <c r="BF487" i="1"/>
  <c r="AF49" i="1"/>
  <c r="AH49" i="1" s="1"/>
  <c r="AC49" i="1"/>
  <c r="AF48" i="1"/>
  <c r="AC48" i="1"/>
  <c r="AF53" i="1"/>
  <c r="AH53" i="1" s="1"/>
  <c r="AF52" i="1"/>
  <c r="AH52" i="1" s="1"/>
  <c r="AC53" i="1"/>
  <c r="AF51" i="1"/>
  <c r="AH51" i="1" s="1"/>
  <c r="AC52" i="1"/>
  <c r="AC51" i="1"/>
  <c r="AF50" i="1"/>
  <c r="AH50" i="1" s="1"/>
  <c r="AC50" i="1"/>
  <c r="BG22" i="1"/>
  <c r="BF22" i="1"/>
  <c r="AE24" i="1"/>
  <c r="BG492" i="1"/>
  <c r="BF492" i="1"/>
  <c r="BF485" i="1"/>
  <c r="BG485" i="1"/>
  <c r="D11" i="1"/>
  <c r="BG29" i="1"/>
  <c r="BF29" i="1"/>
  <c r="BG67" i="1"/>
  <c r="BF67" i="1"/>
  <c r="BG48" i="1"/>
  <c r="BF48" i="1"/>
  <c r="E37" i="1"/>
  <c r="Z24" i="1"/>
  <c r="AB24" i="1"/>
  <c r="Y25" i="1"/>
  <c r="AB23" i="1"/>
  <c r="AC34" i="1"/>
  <c r="AF33" i="1"/>
  <c r="AH33" i="1" s="1"/>
  <c r="AF32" i="1"/>
  <c r="AH32" i="1" s="1"/>
  <c r="AC33" i="1"/>
  <c r="AC32" i="1"/>
  <c r="AF31" i="1"/>
  <c r="AH31" i="1" s="1"/>
  <c r="AC31" i="1"/>
  <c r="AF30" i="1"/>
  <c r="AH30" i="1" s="1"/>
  <c r="AC30" i="1"/>
  <c r="AF29" i="1"/>
  <c r="AC29" i="1"/>
  <c r="AF34" i="1"/>
  <c r="AH34" i="1" s="1"/>
  <c r="Z23" i="1"/>
  <c r="X25" i="1"/>
  <c r="X34" i="1" l="1"/>
  <c r="AE34" i="1"/>
  <c r="E42" i="1"/>
  <c r="E61" i="1"/>
  <c r="AB25" i="1"/>
  <c r="AA25" i="1"/>
  <c r="Z25" i="1"/>
  <c r="AE50" i="1"/>
  <c r="X50" i="1"/>
  <c r="AH29" i="1"/>
  <c r="AF35" i="1"/>
  <c r="AC35" i="1"/>
  <c r="X29" i="1"/>
  <c r="AE29" i="1"/>
  <c r="X51" i="1"/>
  <c r="AE51" i="1"/>
  <c r="X53" i="1"/>
  <c r="AE53" i="1"/>
  <c r="AE30" i="1"/>
  <c r="X30" i="1"/>
  <c r="X52" i="1"/>
  <c r="AE52" i="1"/>
  <c r="X49" i="1"/>
  <c r="AE49" i="1"/>
  <c r="AE33" i="1"/>
  <c r="X33" i="1"/>
  <c r="AE48" i="1"/>
  <c r="X48" i="1"/>
  <c r="AC54" i="1"/>
  <c r="AE31" i="1"/>
  <c r="X31" i="1"/>
  <c r="AE32" i="1"/>
  <c r="X32" i="1"/>
  <c r="AF54" i="1"/>
  <c r="AH48" i="1"/>
  <c r="Z51" i="1" l="1"/>
  <c r="AB51" i="1"/>
  <c r="AA51" i="1"/>
  <c r="Z33" i="1"/>
  <c r="AB33" i="1"/>
  <c r="AA33" i="1"/>
  <c r="Z48" i="1"/>
  <c r="AB48" i="1"/>
  <c r="AA48" i="1"/>
  <c r="Z52" i="1"/>
  <c r="AB52" i="1"/>
  <c r="AA52" i="1"/>
  <c r="AB30" i="1"/>
  <c r="AA30" i="1"/>
  <c r="Z30" i="1"/>
  <c r="X35" i="1"/>
  <c r="AC27" i="1"/>
  <c r="AC45" i="1" s="1"/>
  <c r="AE35" i="1"/>
  <c r="AE54" i="1"/>
  <c r="AC46" i="1"/>
  <c r="AC64" i="1" s="1"/>
  <c r="X54" i="1"/>
  <c r="AF27" i="1"/>
  <c r="AH27" i="1" s="1"/>
  <c r="AH35" i="1"/>
  <c r="AF45" i="1"/>
  <c r="AH45" i="1" s="1"/>
  <c r="Z31" i="1"/>
  <c r="AB31" i="1"/>
  <c r="AA31" i="1"/>
  <c r="AB29" i="1"/>
  <c r="AA29" i="1"/>
  <c r="Z29" i="1"/>
  <c r="Z50" i="1"/>
  <c r="AB50" i="1"/>
  <c r="AA50" i="1"/>
  <c r="AA49" i="1"/>
  <c r="Z49" i="1"/>
  <c r="AB49" i="1"/>
  <c r="AF46" i="1"/>
  <c r="AH46" i="1" s="1"/>
  <c r="AH54" i="1"/>
  <c r="AF64" i="1"/>
  <c r="AH64" i="1" s="1"/>
  <c r="AB32" i="1"/>
  <c r="Z32" i="1"/>
  <c r="AA32" i="1"/>
  <c r="Z53" i="1"/>
  <c r="AB53" i="1"/>
  <c r="AA53" i="1"/>
  <c r="Z34" i="1"/>
  <c r="AB34" i="1"/>
  <c r="AA34" i="1"/>
  <c r="Z35" i="1" l="1"/>
  <c r="AB35" i="1"/>
  <c r="AA35" i="1"/>
  <c r="AB54" i="1"/>
  <c r="AA54" i="1"/>
  <c r="Z54" i="1"/>
  <c r="X64" i="1"/>
  <c r="AE64" i="1"/>
  <c r="X46" i="1"/>
  <c r="AE46" i="1"/>
  <c r="AE45" i="1"/>
  <c r="X45" i="1"/>
  <c r="AE27" i="1"/>
  <c r="X27" i="1"/>
  <c r="Z27" i="1" l="1"/>
  <c r="AB27" i="1"/>
  <c r="AA27" i="1"/>
  <c r="D41" i="1"/>
  <c r="D12" i="1" s="1"/>
  <c r="F12" i="1" s="1"/>
  <c r="Z45" i="1"/>
  <c r="AB45" i="1"/>
  <c r="AA45" i="1"/>
  <c r="Z46" i="1"/>
  <c r="AB46" i="1"/>
  <c r="AA46" i="1"/>
  <c r="Z64" i="1"/>
  <c r="D60" i="1"/>
  <c r="AB64" i="1"/>
  <c r="AA64" i="1"/>
  <c r="D43" i="1" l="1"/>
  <c r="D44" i="1" s="1"/>
  <c r="D8" i="1"/>
  <c r="F9" i="1" s="1"/>
  <c r="E43" i="1"/>
  <c r="D62" i="1"/>
  <c r="D63" i="1" s="1"/>
  <c r="E6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Viola Caracciolo</author>
  </authors>
  <commentList>
    <comment ref="M1" authorId="0" shapeId="0" xr:uid="{00000000-0006-0000-0000-000001000000}">
      <text>
        <r>
          <rPr>
            <sz val="11"/>
            <color theme="1"/>
            <rFont val="Calibri"/>
            <family val="2"/>
            <scheme val="minor"/>
          </rPr>
          <t>IMPORTANT: remember to check that the value of the instalment requested/approved does not bring the cumulative prepayment value to exceed the overall value of the budget.
IMPORTANT : pensez à vérifier que la valeur de l'installation demandée/approuvée n'amène pas la valeur cumulée du prépaiement à dépasser la valeur globale du budget.
IMPORTANTE: recuerde comprobar que el valor de la instalación solicitada/aprobada no haga que el valor acumulado del prepago supere el valor global del presupuesto.</t>
        </r>
      </text>
    </comment>
    <comment ref="N1" authorId="0" shapeId="0" xr:uid="{00000000-0006-0000-0000-000002000000}">
      <text>
        <r>
          <rPr>
            <sz val="11"/>
            <color theme="1"/>
            <rFont val="Calibri"/>
            <family val="2"/>
            <scheme val="minor"/>
          </rPr>
          <t xml:space="preserve">IMPORTANT: please remember to put the date and check that the date is in the correct financial period.
IMPORTANT : n'oubliez pas de mettre la date et de vérifier que la date se situe dans la bonne période financière.
IMPORTANTE: recuerde poner la fecha y comprobar que la fecha esté en el ejercicio económico correcto.
</t>
        </r>
      </text>
    </comment>
    <comment ref="R1" authorId="0" shapeId="0" xr:uid="{00000000-0006-0000-0000-000003000000}">
      <text>
        <r>
          <rPr>
            <sz val="11"/>
            <color theme="1"/>
            <rFont val="Calibri"/>
            <family val="2"/>
            <scheme val="minor"/>
          </rPr>
          <t>IMPORTANT: remember to check that the value of the instalment requested/approved does not bring the cumulative prepayment value to exceed the overall value of the budget.
IMPORTANT : pensez à vérifier que la valeur de l'installation demandée/approuvée n'amène pas la valeur cumulée du prépaiement à dépasser la valeur globale du budget.
IMPORTANTE: recuerde comprobar que el valor de la instalación solicitada/aprobada no haga que el valor acumulado del prepago supere el valor global del presupuesto.</t>
        </r>
      </text>
    </comment>
    <comment ref="S1" authorId="0" shapeId="0" xr:uid="{00000000-0006-0000-0000-000004000000}">
      <text>
        <r>
          <rPr>
            <sz val="11"/>
            <color theme="1"/>
            <rFont val="Calibri"/>
            <family val="2"/>
            <scheme val="minor"/>
          </rPr>
          <t xml:space="preserve">IMPORTANT: please remember to put the date and check that the date is in the correct financial period.
IMPORTANT : n'oubliez pas de mettre la date et de vérifier que la date se situe dans la bonne période financière.
IMPORTANTE: recuerde poner la fecha y comprobar que la fecha esté en el ejercicio económico correcto.
</t>
        </r>
      </text>
    </comment>
    <comment ref="C4" authorId="0" shapeId="0" xr:uid="{00000000-0006-0000-0000-000005000000}">
      <text>
        <r>
          <rPr>
            <sz val="11"/>
            <color theme="1"/>
            <rFont val="Calibri"/>
            <family val="2"/>
            <scheme val="minor"/>
          </rPr>
          <t>IMPORTANT: this code determines in which bank account the prepayments will be paid.
IMPORTANT: ce code détermine sur quel compte bancaire les acomptes seront payés.
IMPORTANTE: este código determina en qué cuenta bancaria se pagarán los prepagos.</t>
        </r>
      </text>
    </comment>
    <comment ref="C8" authorId="0" shapeId="0" xr:uid="{00000000-0006-0000-0000-000006000000}">
      <text>
        <r>
          <rPr>
            <sz val="11"/>
            <color theme="1"/>
            <rFont val="Calibri"/>
            <family val="2"/>
            <scheme val="minor"/>
          </rPr>
          <t>IMPORTANT: before approving the Amendment make it sure the total negotiated budget does not exceed the Compass envelope.
IMPORTANT : avant d'approuver l Amendement, assurez-vous que le budget total négocié ne dépasse pas l'enveloppe Compass.
IMPORTANTE: antes de aprobar la Enmienda asegúrese de que el presupuesto total negociado no exceda el sobre de Compass.</t>
        </r>
      </text>
    </comment>
    <comment ref="Q13" authorId="0" shapeId="0" xr:uid="{00000000-0006-0000-0000-000007000000}">
      <text>
        <r>
          <rPr>
            <sz val="11"/>
            <color theme="1"/>
            <rFont val="Calibri"/>
            <family val="2"/>
            <scheme val="minor"/>
          </rPr>
          <t>IMPORTANT: it is not mandatory that this column be completed.  It can be used at the convenience of the Partner to, for example, reference a document that explains in greater detail the calculations underlying one or more values or to reference an account/budget code that the Partner uses in its own chart of accounts to assist later in reporting expenses, in conducting verifications and audits
IMPORTANT: code de coût de référence partenaire:  Il n’est pas obligatoire de remplir cette colonne.  Il peut être utilisé à la convenance du Partenaire pour, par exemple, référencer un document qui explique plus en détail les calculs sous-jacents à une ou plusieurs valeurs ou pour faire référence à un code de compte/budget que le Partenaire utilise dans son propre plan comptable pour aider ultérieurement à déclarer les dépenses, à effectuer des vérifications et des audits.
IMPORTANTE: código de costo de referencia para socios:  No es obligatorio que se complete esta columna.  Se puede utilizar a conveniencia del Socio para, por ejemplo, hacer referencia a un documento que explique con mayor detalle los cálculos subyacentes a uno o más valores o para hacer referencia a un código de cuenta/presupuesto que el Socio utiliza en su propio plan de cuentas para ayudar más adelante en la presentación de informes de gastos, en la realización de verificaciones y auditorías.</t>
        </r>
      </text>
    </comment>
    <comment ref="B16" authorId="0" shapeId="0" xr:uid="{00000000-0006-0000-0000-000008000000}">
      <text>
        <r>
          <rPr>
            <sz val="11"/>
            <color theme="1"/>
            <rFont val="Calibri"/>
            <family val="2"/>
            <scheme val="minor"/>
          </rPr>
          <t xml:space="preserve">IMPORTANT: only use this section if your organization uses a shared cost apportionment formula. 
IMPORTANT: n’utilisez cette section que si votre organisation utilise une formule de répartition des coûts partagés. 
IMPORTANTE: utilice esta sección únicamente si su organización utiliza una fórmula de prorrateo de costes compartidos. </t>
        </r>
      </text>
    </comment>
    <comment ref="L24" authorId="0" shapeId="0" xr:uid="{00000000-0006-0000-0000-000009000000}">
      <text>
        <r>
          <rPr>
            <sz val="11"/>
            <color theme="1"/>
            <rFont val="Calibri"/>
            <family val="2"/>
            <scheme val="minor"/>
          </rPr>
          <t>IMPORTANT: remember to select the correct value of the Partner Support Costs (PSC%).
IMPORTANT: n'oubliez pas de sélectionner la valeur correcte du coûts de support des partenaires (PSC%).
IMPORTANTE: Recuerde seleccionar el valor correcto del costos de soporte para socios (PSC%).</t>
        </r>
      </text>
    </comment>
    <comment ref="D28" authorId="0" shapeId="0" xr:uid="{00000000-0006-0000-0000-00000A000000}">
      <text>
        <r>
          <rPr>
            <sz val="11"/>
            <color theme="1"/>
            <rFont val="Calibri"/>
            <family val="2"/>
            <scheme val="minor"/>
          </rPr>
          <t xml:space="preserve">IMPORTANT: please note that the final negotiated amount of an output cannot be zero. If you decide not to budget for a given output, please cancel the FPN and exclude that output from the Compass envelope.
IMPORTANT : veuillez noter que le montant final négocié d'une sortie ne peut pas être nul. Si vous décidez de ne pas budgétiser un résultat donné, veuillez annuler le FPN et exclure ce résultat de l'enveloppe Compass.
IMPORTANTE: tenga en cuenta que el importe final negociado de un resultado no puede ser cero. Si decide no presupuestar un resultado determinado, cancele el FPN y excluya ese resultado del sobre de Compass.
</t>
        </r>
      </text>
    </comment>
    <comment ref="D47" authorId="0" shapeId="0" xr:uid="{00000000-0006-0000-0000-00000B000000}">
      <text>
        <r>
          <rPr>
            <sz val="11"/>
            <color theme="1"/>
            <rFont val="Calibri"/>
            <family val="2"/>
            <scheme val="minor"/>
          </rPr>
          <t xml:space="preserve">IMPORTANT: please note that the final negotiated amount of an output cannot be zero. If you decide not to budget for a given output, please cancel the FPN and exclude that output from the Compass envelope.
IMPORTANT : veuillez noter que le montant final négocié d'une sortie ne peut pas être nul. Si vous décidez de ne pas budgétiser un résultat donné, veuillez annuler le FPN et exclure ce résultat de l'enveloppe Compass.
IMPORTANTE: tenga en cuenta que el importe final negociado de un resultado no puede ser cero. Si decide no presupuestar un resultado determinado, cancele el FPN y excluya ese resultado del sobre de Compass.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Viola Caracciolo</author>
  </authors>
  <commentList>
    <comment ref="M1" authorId="0" shapeId="0" xr:uid="{B40645CC-6B43-4882-9593-E2621A1D6365}">
      <text>
        <r>
          <rPr>
            <sz val="11"/>
            <color theme="1"/>
            <rFont val="Calibri"/>
            <family val="2"/>
            <scheme val="minor"/>
          </rPr>
          <t>IMPORTANT: remember to check that the value of the instalment requested/approved does not bring the cumulative prepayment value to exceed the overall value of the budget.
IMPORTANT : pensez à vérifier que la valeur de l'installation demandée/approuvée n'amène pas la valeur cumulée du prépaiement à dépasser la valeur globale du budget.
IMPORTANTE: recuerde comprobar que el valor de la instalación solicitada/aprobada no haga que el valor acumulado del prepago supere el valor global del presupuesto.</t>
        </r>
      </text>
    </comment>
    <comment ref="N1" authorId="0" shapeId="0" xr:uid="{4A13FD4B-39D5-49D8-9185-C5D39712599A}">
      <text>
        <r>
          <rPr>
            <sz val="11"/>
            <color theme="1"/>
            <rFont val="Calibri"/>
            <family val="2"/>
            <scheme val="minor"/>
          </rPr>
          <t xml:space="preserve">IMPORTANT: please remember to put the date and check that the date is in the correct financial period.
IMPORTANT : n'oubliez pas de mettre la date et de vérifier que la date se situe dans la bonne période financière.
IMPORTANTE: recuerde poner la fecha y comprobar que la fecha esté en el ejercicio económico correcto.
</t>
        </r>
      </text>
    </comment>
    <comment ref="R1" authorId="0" shapeId="0" xr:uid="{945E90C8-F1B9-49D2-A617-3BE81DD63979}">
      <text>
        <r>
          <rPr>
            <sz val="11"/>
            <color theme="1"/>
            <rFont val="Calibri"/>
            <family val="2"/>
            <scheme val="minor"/>
          </rPr>
          <t>IMPORTANT: remember to check that the value of the instalment requested/approved does not bring the cumulative prepayment value to exceed the overall value of the budget.
IMPORTANT : pensez à vérifier que la valeur de l'installation demandée/approuvée n'amène pas la valeur cumulée du prépaiement à dépasser la valeur globale du budget.
IMPORTANTE: recuerde comprobar que el valor de la instalación solicitada/aprobada no haga que el valor acumulado del prepago supere el valor global del presupuesto.</t>
        </r>
      </text>
    </comment>
    <comment ref="S1" authorId="0" shapeId="0" xr:uid="{0BCD4DE7-8AE6-47CA-9E07-3FBD15881055}">
      <text>
        <r>
          <rPr>
            <sz val="11"/>
            <color theme="1"/>
            <rFont val="Calibri"/>
            <family val="2"/>
            <scheme val="minor"/>
          </rPr>
          <t xml:space="preserve">IMPORTANT: please remember to put the date and check that the date is in the correct financial period.
IMPORTANT : n'oubliez pas de mettre la date et de vérifier que la date se situe dans la bonne période financière.
IMPORTANTE: recuerde poner la fecha y comprobar que la fecha esté en el ejercicio económico correcto.
</t>
        </r>
      </text>
    </comment>
    <comment ref="C4" authorId="0" shapeId="0" xr:uid="{DE1D4BCB-F9ED-4E2D-A784-73258C1779CC}">
      <text>
        <r>
          <rPr>
            <sz val="11"/>
            <color theme="1"/>
            <rFont val="Calibri"/>
            <family val="2"/>
            <scheme val="minor"/>
          </rPr>
          <t>IMPORTANT: this code determines in which bank account the prepayments will be paid.
IMPORTANT: ce code détermine sur quel compte bancaire les acomptes seront payés.
IMPORTANTE: este código determina en qué cuenta bancaria se pagarán los prepagos.</t>
        </r>
      </text>
    </comment>
    <comment ref="C8" authorId="0" shapeId="0" xr:uid="{381163FF-0424-4864-929C-F964D225E99B}">
      <text>
        <r>
          <rPr>
            <sz val="11"/>
            <color theme="1"/>
            <rFont val="Calibri"/>
            <family val="2"/>
            <scheme val="minor"/>
          </rPr>
          <t>IMPORTANT: before approving the Amendment make it sure the total negotiated budget does not exceed the Compass envelope.
IMPORTANT : avant d'approuver l Amendement, assurez-vous que le budget total négocié ne dépasse pas l'enveloppe Compass.
IMPORTANTE: antes de aprobar la Enmienda asegúrese de que el presupuesto total negociado no exceda el sobre de Compass.</t>
        </r>
      </text>
    </comment>
    <comment ref="Q13" authorId="0" shapeId="0" xr:uid="{7B085D52-7715-4053-8E71-C7676070BD13}">
      <text>
        <r>
          <rPr>
            <sz val="11"/>
            <color theme="1"/>
            <rFont val="Calibri"/>
            <family val="2"/>
            <scheme val="minor"/>
          </rPr>
          <t>IMPORTANT: it is not mandatory that this column be completed.  It can be used at the convenience of the Partner to, for example, reference a document that explains in greater detail the calculations underlying one or more values or to reference an account/budget code that the Partner uses in its own chart of accounts to assist later in reporting expenses, in conducting verifications and audits
IMPORTANT: code de coût de référence partenaire:  Il n’est pas obligatoire de remplir cette colonne.  Il peut être utilisé à la convenance du Partenaire pour, par exemple, référencer un document qui explique plus en détail les calculs sous-jacents à une ou plusieurs valeurs ou pour faire référence à un code de compte/budget que le Partenaire utilise dans son propre plan comptable pour aider ultérieurement à déclarer les dépenses, à effectuer des vérifications et des audits.
IMPORTANTE: código de costo de referencia para socios:  No es obligatorio que se complete esta columna.  Se puede utilizar a conveniencia del Socio para, por ejemplo, hacer referencia a un documento que explique con mayor detalle los cálculos subyacentes a uno o más valores o para hacer referencia a un código de cuenta/presupuesto que el Socio utiliza en su propio plan de cuentas para ayudar más adelante en la presentación de informes de gastos, en la realización de verificaciones y auditorías.</t>
        </r>
      </text>
    </comment>
    <comment ref="B16" authorId="0" shapeId="0" xr:uid="{FB3DD523-B69A-45A5-B3FC-ABACC719971D}">
      <text>
        <r>
          <rPr>
            <sz val="11"/>
            <color theme="1"/>
            <rFont val="Calibri"/>
            <family val="2"/>
            <scheme val="minor"/>
          </rPr>
          <t xml:space="preserve">IMPORTANT: only use this section if your organization uses a shared cost apportionment formula. 
IMPORTANT: n’utilisez cette section que si votre organisation utilise une formule de répartition des coûts partagés. 
IMPORTANTE: utilice esta sección únicamente si su organización utiliza una fórmula de prorrateo de costes compartidos. </t>
        </r>
      </text>
    </comment>
    <comment ref="L24" authorId="0" shapeId="0" xr:uid="{F435C2DF-67E9-4F6A-B743-30AD73830268}">
      <text>
        <r>
          <rPr>
            <sz val="11"/>
            <color theme="1"/>
            <rFont val="Calibri"/>
            <family val="2"/>
            <scheme val="minor"/>
          </rPr>
          <t>IMPORTANT: remember to select the correct value of the Partner Support Costs (PSC%).
IMPORTANT: n'oubliez pas de sélectionner la valeur correcte du coûts de support des partenaires (PSC%).
IMPORTANTE: Recuerde seleccionar el valor correcto del costos de soporte para socios (PSC%).</t>
        </r>
      </text>
    </comment>
    <comment ref="D28" authorId="0" shapeId="0" xr:uid="{B8CDA5BC-C645-4231-8B8B-E8E5025E2EDA}">
      <text>
        <r>
          <rPr>
            <sz val="11"/>
            <color theme="1"/>
            <rFont val="Calibri"/>
            <family val="2"/>
            <scheme val="minor"/>
          </rPr>
          <t xml:space="preserve">IMPORTANT: please note that the final negotiated amount of an output cannot be zero. If you decide not to budget for a given output, please cancel the FPN and exclude that output from the Compass envelope.
IMPORTANT : veuillez noter que le montant final négocié d'une sortie ne peut pas être nul. Si vous décidez de ne pas budgétiser un résultat donné, veuillez annuler le FPN et exclure ce résultat de l'enveloppe Compass.
IMPORTANTE: tenga en cuenta que el importe final negociado de un resultado no puede ser cero. Si decide no presupuestar un resultado determinado, cancele el FPN y excluya ese resultado del sobre de Compass.
</t>
        </r>
      </text>
    </comment>
    <comment ref="D47" authorId="0" shapeId="0" xr:uid="{7BDDD82C-10B5-4C71-9186-356A03D66F7C}">
      <text>
        <r>
          <rPr>
            <sz val="11"/>
            <color theme="1"/>
            <rFont val="Calibri"/>
            <family val="2"/>
            <scheme val="minor"/>
          </rPr>
          <t xml:space="preserve">IMPORTANT: please note that the final negotiated amount of an output cannot be zero. If you decide not to budget for a given output, please cancel the FPN and exclude that output from the Compass envelope.
IMPORTANT : veuillez noter que le montant final négocié d'une sortie ne peut pas être nul. Si vous décidez de ne pas budgétiser un résultat donné, veuillez annuler le FPN et exclure ce résultat de l'enveloppe Compass.
IMPORTANTE: tenga en cuenta que el importe final negociado de un resultado no puede ser cero. Si decide no presupuestar un resultado determinado, cancele el FPN y excluya ese resultado del sobre de Compass.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Viola Caracciolo</author>
  </authors>
  <commentList>
    <comment ref="M1" authorId="0" shapeId="0" xr:uid="{DC063597-EC21-4C74-BD3C-74C76EC7779A}">
      <text>
        <r>
          <rPr>
            <sz val="11"/>
            <color theme="1"/>
            <rFont val="Calibri"/>
            <family val="2"/>
            <scheme val="minor"/>
          </rPr>
          <t>IMPORTANT: remember to check that the value of the instalment requested/approved does not bring the cumulative prepayment value to exceed the overall value of the budget.
IMPORTANT : pensez à vérifier que la valeur de l'installation demandée/approuvée n'amène pas la valeur cumulée du prépaiement à dépasser la valeur globale du budget.
IMPORTANTE: recuerde comprobar que el valor de la instalación solicitada/aprobada no haga que el valor acumulado del prepago supere el valor global del presupuesto.</t>
        </r>
      </text>
    </comment>
    <comment ref="N1" authorId="0" shapeId="0" xr:uid="{B6032E43-AE1D-4956-84DD-060E89F29E35}">
      <text>
        <r>
          <rPr>
            <sz val="11"/>
            <color theme="1"/>
            <rFont val="Calibri"/>
            <family val="2"/>
            <scheme val="minor"/>
          </rPr>
          <t xml:space="preserve">IMPORTANT: please remember to put the date and check that the date is in the correct financial period.
IMPORTANT : n'oubliez pas de mettre la date et de vérifier que la date se situe dans la bonne période financière.
IMPORTANTE: recuerde poner la fecha y comprobar que la fecha esté en el ejercicio económico correcto.
</t>
        </r>
      </text>
    </comment>
    <comment ref="R1" authorId="0" shapeId="0" xr:uid="{10CD0E1E-E75F-45FC-8DAA-7E4CD9299C62}">
      <text>
        <r>
          <rPr>
            <sz val="11"/>
            <color theme="1"/>
            <rFont val="Calibri"/>
            <family val="2"/>
            <scheme val="minor"/>
          </rPr>
          <t xml:space="preserve">IMPORTANT: remember to check that the value of the instalment requested/approved does not bring the cumulative prepayment value to exceed the overall value of the budget.
IMPORTANT : pensez à vérifier que la valeur de l'installation demandée/approuvée n'amène pas la valeur cumulée du prépaiement à dépasser la valeur globale du budget.
IMPORTANTE: recuerde comprobar que el valor de la instalación solicitada/aprobada no haga que el valor acumulado del prepago supere el valor global del presupuesto.
</t>
        </r>
      </text>
    </comment>
    <comment ref="S1" authorId="0" shapeId="0" xr:uid="{FFE30760-2447-4B50-8CCA-7BEBC7C68624}">
      <text>
        <r>
          <rPr>
            <sz val="11"/>
            <color theme="1"/>
            <rFont val="Calibri"/>
            <family val="2"/>
            <scheme val="minor"/>
          </rPr>
          <t>IMPORTANT: please remember to put the date and check that the date is in the correct financial period.
IMPORTANT : n'oubliez pas de mettre la date et de vérifier que la date se situe dans la bonne période financière.
IMPORTANTE: recuerde poner la fecha y comprobar que la fecha esté en el ejercicio económico correcto.</t>
        </r>
      </text>
    </comment>
    <comment ref="C4" authorId="0" shapeId="0" xr:uid="{D9347568-1C4C-45CA-8329-8AC497B9CCC1}">
      <text>
        <r>
          <rPr>
            <sz val="11"/>
            <color theme="1"/>
            <rFont val="Calibri"/>
            <family val="2"/>
            <scheme val="minor"/>
          </rPr>
          <t>IMPORTANT: this code determines in which bank account the prepayments will be paid.
IMPORTANT: ce code détermine sur quel compte bancaire les acomptes seront payés.
IMPORTANTE: este código determina en qué cuenta bancaria se pagarán los prepagos.</t>
        </r>
      </text>
    </comment>
    <comment ref="C8" authorId="0" shapeId="0" xr:uid="{08BF093A-1EDC-4267-93A7-85DD0C4C71D0}">
      <text>
        <r>
          <rPr>
            <sz val="11"/>
            <color theme="1"/>
            <rFont val="Calibri"/>
            <family val="2"/>
            <scheme val="minor"/>
          </rPr>
          <t>IMPORTANT: before approving the Amendment make it sure the total negotiated budget does not exceed the Compass envelope.
IMPORTANT : avant d'approuver l Amendement, assurez-vous que le budget total négocié ne dépasse pas l'enveloppe Compass.
IMPORTANTE: antes de aprobar la Enmienda asegúrese de que el presupuesto total negociado no exceda el sobre de Compass.</t>
        </r>
      </text>
    </comment>
    <comment ref="Q13" authorId="0" shapeId="0" xr:uid="{CDAB38EC-51C0-4522-8DF0-BB2770A6761F}">
      <text>
        <r>
          <rPr>
            <sz val="11"/>
            <color theme="1"/>
            <rFont val="Calibri"/>
            <family val="2"/>
            <scheme val="minor"/>
          </rPr>
          <t>IMPORTANT: it is not mandatory that this column be completed.  It can be used at the convenience of the Partner to, for example, reference a document that explains in greater detail the calculations underlying one or more values or to reference an account/budget code that the Partner uses in its own chart of accounts to assist later in reporting expenses, in conducting verifications and audits
IMPORTANT: code de coût de référence partenaire:  Il n’est pas obligatoire de remplir cette colonne.  Il peut être utilisé à la convenance du Partenaire pour, par exemple, référencer un document qui explique plus en détail les calculs sous-jacents à une ou plusieurs valeurs ou pour faire référence à un code de compte/budget que le Partenaire utilise dans son propre plan comptable pour aider ultérieurement à déclarer les dépenses, à effectuer des vérifications et des audits.
IMPORTANTE: código de costo de referencia para socios:  No es obligatorio que se complete esta columna.  Se puede utilizar a conveniencia del Socio para, por ejemplo, hacer referencia a un documento que explique con mayor detalle los cálculos subyacentes a uno o más valores o para hacer referencia a un código de cuenta/presupuesto que el Socio utiliza en su propio plan de cuentas para ayudar más adelante en la presentación de informes de gastos, en la realización de verificaciones y auditorías.</t>
        </r>
      </text>
    </comment>
    <comment ref="B16" authorId="0" shapeId="0" xr:uid="{CEF0BC97-FFAB-47C5-8445-50305E04C2CE}">
      <text>
        <r>
          <rPr>
            <sz val="11"/>
            <color theme="1"/>
            <rFont val="Calibri"/>
            <family val="2"/>
            <scheme val="minor"/>
          </rPr>
          <t xml:space="preserve">IMPORTANT: only use this section if your organization uses a shared cost apportionment formula. 
IMPORTANT: n’utilisez cette section que si votre organisation utilise une formule de répartition des coûts partagés. 
IMPORTANTE: utilice esta sección únicamente si su organización utiliza una fórmula de prorrateo de costes compartidos. </t>
        </r>
      </text>
    </comment>
    <comment ref="L24" authorId="0" shapeId="0" xr:uid="{AA83B636-A918-4A92-93AE-AE96B8309FE7}">
      <text>
        <r>
          <rPr>
            <sz val="11"/>
            <color theme="1"/>
            <rFont val="Calibri"/>
            <family val="2"/>
            <scheme val="minor"/>
          </rPr>
          <t>IMPORTANT: remember to select the correct value of the Partner Support Costs (PSC%).
IMPORTANT: n'oubliez pas de sélectionner la valeur correcte du coûts de support des partenaires (PSC%).
IMPORTANTE: Recuerde seleccionar el valor correcto del costos de soporte para socios (PSC%).</t>
        </r>
      </text>
    </comment>
    <comment ref="D28" authorId="0" shapeId="0" xr:uid="{2C6544E5-CD45-4BBF-9A70-637531C55A50}">
      <text>
        <r>
          <rPr>
            <sz val="11"/>
            <color theme="1"/>
            <rFont val="Calibri"/>
            <family val="2"/>
            <scheme val="minor"/>
          </rPr>
          <t xml:space="preserve">IMPORTANT: please note that the final negotiated amount of an output cannot be zero. If you decide not to budget for a given output, please cancel the FPN and exclude that output from the Compass envelope.
IMPORTANT : veuillez noter que le montant final négocié d'une sortie ne peut pas être nul. Si vous décidez de ne pas budgétiser un résultat donné, veuillez annuler le FPN et exclure ce résultat de l'enveloppe Compass.
IMPORTANTE: tenga en cuenta que el importe final negociado de un resultado no puede ser cero. Si decide no presupuestar un resultado determinado, cancele el FPN y excluya ese resultado del sobre de Compass.
</t>
        </r>
      </text>
    </comment>
    <comment ref="D47" authorId="0" shapeId="0" xr:uid="{270AE6A4-A5B2-42B6-A71E-066AFF487295}">
      <text>
        <r>
          <rPr>
            <sz val="11"/>
            <color theme="1"/>
            <rFont val="Calibri"/>
            <family val="2"/>
            <scheme val="minor"/>
          </rPr>
          <t xml:space="preserve">IMPORTANT: please note that the final negotiated amount of an output cannot be zero. If you decide not to budget for a given output, please cancel the FPN and exclude that output from the Compass envelope.
IMPORTANT : veuillez noter que le montant final négocié d'une sortie ne peut pas être nul. Si vous décidez de ne pas budgétiser un résultat donné, veuillez annuler le FPN et exclure ce résultat de l'enveloppe Compass.
IMPORTANTE: tenga en cuenta que el importe final negociado de un resultado no puede ser cero. Si decide no presupuestar un resultado determinado, cancele el FPN y excluya ese resultado del sobre de Compass.
</t>
        </r>
      </text>
    </comment>
  </commentList>
</comments>
</file>

<file path=xl/sharedStrings.xml><?xml version="1.0" encoding="utf-8"?>
<sst xmlns="http://schemas.openxmlformats.org/spreadsheetml/2006/main" count="2496" uniqueCount="750">
  <si>
    <t>PPA Number</t>
  </si>
  <si>
    <t>32021Y24M160540</t>
  </si>
  <si>
    <t>Requested</t>
  </si>
  <si>
    <t>Approved</t>
  </si>
  <si>
    <t>Execution Date (DD/MM/YYYY)</t>
  </si>
  <si>
    <t>Legend</t>
  </si>
  <si>
    <t>Expenditure Location</t>
  </si>
  <si>
    <t>EL Code</t>
  </si>
  <si>
    <t>Helper 1</t>
  </si>
  <si>
    <t>Helper2</t>
  </si>
  <si>
    <t>Helper3</t>
  </si>
  <si>
    <t>Sales Rep</t>
  </si>
  <si>
    <t>Geography</t>
  </si>
  <si>
    <t>Column1</t>
  </si>
  <si>
    <t xml:space="preserve">Partner Indirect Support </t>
  </si>
  <si>
    <t>Column2</t>
  </si>
  <si>
    <t xml:space="preserve">Partner Name </t>
  </si>
  <si>
    <t>All Saints Cathedral</t>
  </si>
  <si>
    <t>Prepayment 1</t>
  </si>
  <si>
    <t>Prepayment 7</t>
  </si>
  <si>
    <t>Filled in by the Partner</t>
  </si>
  <si>
    <t>ARM-XXX-XXX-XXXX-0002</t>
  </si>
  <si>
    <t>International NGO</t>
  </si>
  <si>
    <t>Budget Year</t>
  </si>
  <si>
    <t>Prepayment 2</t>
  </si>
  <si>
    <t>Prepayment 8</t>
  </si>
  <si>
    <t>Filled in by UNHCR</t>
  </si>
  <si>
    <t>ARM-XXX-XXX-XXXX-0004</t>
  </si>
  <si>
    <t>National NGO</t>
  </si>
  <si>
    <t>Partner ERP Site</t>
  </si>
  <si>
    <t>P-EGCAIRO01</t>
  </si>
  <si>
    <t>Prepayment 3</t>
  </si>
  <si>
    <t>Prepayment 9</t>
  </si>
  <si>
    <t>Approved Value automatically filled when verified</t>
  </si>
  <si>
    <t>ARM-XXX-XXX-XXXX-0005</t>
  </si>
  <si>
    <t>UN (A)</t>
  </si>
  <si>
    <t>Operation</t>
  </si>
  <si>
    <t>EGY</t>
  </si>
  <si>
    <t>Prepayment 4</t>
  </si>
  <si>
    <t>Prepayment 10</t>
  </si>
  <si>
    <t>System Defined / Locked Cells</t>
  </si>
  <si>
    <t>ARM-XXX-XXX-XXXX-0006</t>
  </si>
  <si>
    <t>UN (B)</t>
  </si>
  <si>
    <t>Currency</t>
  </si>
  <si>
    <t>EGP</t>
  </si>
  <si>
    <t>Prepayment 5</t>
  </si>
  <si>
    <t>Prepayment 11</t>
  </si>
  <si>
    <t>ARM-XXX-XXX-XXXX-0007</t>
  </si>
  <si>
    <t>Government</t>
  </si>
  <si>
    <t>Total Current Amount</t>
  </si>
  <si>
    <t>Prepayment 6</t>
  </si>
  <si>
    <t>Prepayment 12</t>
  </si>
  <si>
    <t>ARM-XXX-XXX-XXXX-0008</t>
  </si>
  <si>
    <t>Total Current Amount (Including Amendment)</t>
  </si>
  <si>
    <t>ARM-XXX-XXX-XXXX-0009</t>
  </si>
  <si>
    <t>Total Paid Year To Date (YTD)</t>
  </si>
  <si>
    <t>ARM-XXX-XXX-XXXX-0010</t>
  </si>
  <si>
    <t>Budget from Compass</t>
  </si>
  <si>
    <t>ARM-XXX-XXX-XXXX-0011</t>
  </si>
  <si>
    <t>Total Amendment Budget</t>
  </si>
  <si>
    <t>MEN-XXX-XXX-XXXX-0011</t>
  </si>
  <si>
    <t xml:space="preserve">Total Negotiated Amendment </t>
  </si>
  <si>
    <t>UNHCR General Agreement Comments</t>
  </si>
  <si>
    <t>Partner General Agreement Comments</t>
  </si>
  <si>
    <t>MEN-XXX-XXX-XXXX-0012</t>
  </si>
  <si>
    <t>UNHCR Financial Plan Amendment</t>
  </si>
  <si>
    <t xml:space="preserve">Account </t>
  </si>
  <si>
    <t xml:space="preserve">Account Description </t>
  </si>
  <si>
    <t>Partner Reference Cost Code</t>
  </si>
  <si>
    <t>Financial Plan</t>
  </si>
  <si>
    <t>Amendments</t>
  </si>
  <si>
    <t>Reallocation</t>
  </si>
  <si>
    <t>Accumulated Expenses YTD</t>
  </si>
  <si>
    <t>Agreed Amendment (Positive)</t>
  </si>
  <si>
    <t>Agreed Amendment (Negative)</t>
  </si>
  <si>
    <t>Partner Proposed Amendment (Positive)</t>
  </si>
  <si>
    <t>Partner Proposed Amendment (Negative)</t>
  </si>
  <si>
    <t>Total Partner Proposed Amendment</t>
  </si>
  <si>
    <t>UNHCR Proposed Amendment (Positive)</t>
  </si>
  <si>
    <t>UNCHR Proposed Amendment (Negative)</t>
  </si>
  <si>
    <t>Total UNHCR Proposed Amendment</t>
  </si>
  <si>
    <t/>
  </si>
  <si>
    <t>MEN-XXX-XXX-XXXX-0013</t>
  </si>
  <si>
    <t>Total Output Values</t>
  </si>
  <si>
    <t>UNHCR Comments</t>
  </si>
  <si>
    <t>Partner Comments</t>
  </si>
  <si>
    <t>MEN-XXX-XXX-XXXX-0014</t>
  </si>
  <si>
    <t>MEN-XXX-XXX-XXXX-0015</t>
  </si>
  <si>
    <t>Direct Shared</t>
  </si>
  <si>
    <t>611111</t>
  </si>
  <si>
    <t>PTR-Partner - Staff - DS</t>
  </si>
  <si>
    <t>MEN-XXX-XXX-XXXX-0016</t>
  </si>
  <si>
    <t>611113</t>
  </si>
  <si>
    <t>PTR-Partner - Equipment - DS</t>
  </si>
  <si>
    <t>MEN-XXX-XXX-XXXX-0017</t>
  </si>
  <si>
    <t>611115</t>
  </si>
  <si>
    <t>PTR-Partner - Contracts with individuals - DS</t>
  </si>
  <si>
    <t>MEN-ARM-XXX-XXXX-0018</t>
  </si>
  <si>
    <t>611116</t>
  </si>
  <si>
    <t>PTR-Partner - Contracts with nonindividuals - DS</t>
  </si>
  <si>
    <t>EUR-XXX-XXX-XXXX-0001</t>
  </si>
  <si>
    <t>611117</t>
  </si>
  <si>
    <t>PTR-Partner - Travel - DS</t>
  </si>
  <si>
    <t>EUR-XXX-XXX-XXXX-0002</t>
  </si>
  <si>
    <t>611119</t>
  </si>
  <si>
    <t>PTR-Partner - Operating Direct - DS</t>
  </si>
  <si>
    <t>EUR-XXX-XXX-XXXX-0003</t>
  </si>
  <si>
    <t>Total Indirect Values</t>
  </si>
  <si>
    <t>EUR-XXX-XXX-XXXX-0004</t>
  </si>
  <si>
    <t xml:space="preserve">Total </t>
  </si>
  <si>
    <t>EUR-XXX-XXX-XXXX-0005</t>
  </si>
  <si>
    <t xml:space="preserve">Indirect Support </t>
  </si>
  <si>
    <t>611120</t>
  </si>
  <si>
    <t>PTR-Partner - Indirect Support - IS</t>
  </si>
  <si>
    <t>PSC%</t>
  </si>
  <si>
    <t>EUR-XXX-XXX-XXXX-0006</t>
  </si>
  <si>
    <t>Total including PSC</t>
  </si>
  <si>
    <t>EUR-XXX-XXX-XXXX-0007</t>
  </si>
  <si>
    <t>JEGB002102</t>
  </si>
  <si>
    <t>Essential health services provided to PoCs - EGY-XXX-XXX-LCN-01</t>
  </si>
  <si>
    <t>ID</t>
  </si>
  <si>
    <t>EUR-XXX-XXX-XXXX-0009</t>
  </si>
  <si>
    <t>Amount</t>
  </si>
  <si>
    <t>%</t>
  </si>
  <si>
    <t>EUR-XXX-XXX-XXXX-0010</t>
  </si>
  <si>
    <t>DS1</t>
  </si>
  <si>
    <t>EUR-XXX-XXX-XXXX-0011</t>
  </si>
  <si>
    <t>Previous Amendments</t>
  </si>
  <si>
    <t>DS2</t>
  </si>
  <si>
    <t>EUR-XXX-XXX-XXXX-0012</t>
  </si>
  <si>
    <t>Previous Reallocation</t>
  </si>
  <si>
    <t>DS3</t>
  </si>
  <si>
    <t>EUR-XXX-XXX-XXXX-0013</t>
  </si>
  <si>
    <t>CB</t>
  </si>
  <si>
    <t>DS4</t>
  </si>
  <si>
    <t>EUR-XXX-XXX-XXXX-0014</t>
  </si>
  <si>
    <t>Paid</t>
  </si>
  <si>
    <t>Available</t>
  </si>
  <si>
    <t>DS5</t>
  </si>
  <si>
    <t>EUR-XXX-XXX-XXXX-0015</t>
  </si>
  <si>
    <t>Paid Indirect Shared</t>
  </si>
  <si>
    <t>DS6</t>
  </si>
  <si>
    <t>EUR-XXX-XXX-XXXX-0016</t>
  </si>
  <si>
    <t>Paid Direct Shared</t>
  </si>
  <si>
    <t>Total Shared Direct Values</t>
  </si>
  <si>
    <t>EUR-XXX-XXX-XXXX-0017</t>
  </si>
  <si>
    <t>Paid Outputs</t>
  </si>
  <si>
    <t>OPC</t>
  </si>
  <si>
    <t>611101</t>
  </si>
  <si>
    <t>PTR-Partner - Staff - DP</t>
  </si>
  <si>
    <t>EUR-XXX-XXX-XXXX-0018</t>
  </si>
  <si>
    <t>PAID</t>
  </si>
  <si>
    <t>611102</t>
  </si>
  <si>
    <t>PTR-Partner - Supplies for distribution - DP</t>
  </si>
  <si>
    <t>EUR-XXX-XXX-XXXX-0019</t>
  </si>
  <si>
    <t>Expenditure Organization / Location</t>
  </si>
  <si>
    <t>EGY-XXX-XXX-LCN-01</t>
  </si>
  <si>
    <t>611103</t>
  </si>
  <si>
    <t>PTR-Partner - Equipment - DP</t>
  </si>
  <si>
    <t>EUR-XXX-XXX-XXXX-0020</t>
  </si>
  <si>
    <t>Current Budget (Compass)</t>
  </si>
  <si>
    <t>COM</t>
  </si>
  <si>
    <t>611104</t>
  </si>
  <si>
    <t>PTR-Partner - Grants to downstream partners - DP</t>
  </si>
  <si>
    <t>EUR-XXX-XXX-XXXX-0021</t>
  </si>
  <si>
    <t>Amendment Budget (available)</t>
  </si>
  <si>
    <t>AB</t>
  </si>
  <si>
    <t>611105</t>
  </si>
  <si>
    <t>PTR-Partner - Contracts with individuals - DP</t>
  </si>
  <si>
    <t>EUR-XXX-XXX-XXXX-0022</t>
  </si>
  <si>
    <t>NA</t>
  </si>
  <si>
    <t>611106</t>
  </si>
  <si>
    <t>PTR-Partner - Contracts with nonindividuals - DP</t>
  </si>
  <si>
    <t>EUR-XXX-XXX-XXXX-0023</t>
  </si>
  <si>
    <t>611107</t>
  </si>
  <si>
    <t>PTR-Partner - Travel - DP</t>
  </si>
  <si>
    <t>EUR-XXX-XXX-XXXX-0024</t>
  </si>
  <si>
    <t>CBIA</t>
  </si>
  <si>
    <t>611108</t>
  </si>
  <si>
    <t>PTR-Partner - Cash Transfers to vulnerable persons - DP</t>
  </si>
  <si>
    <t>EUR-XXX-XXX-XXXX-0025</t>
  </si>
  <si>
    <t>Amended Budget Validation</t>
  </si>
  <si>
    <t>Total Output Value</t>
  </si>
  <si>
    <t>EUR-XXX-XXX-XXXX-0026</t>
  </si>
  <si>
    <t>TOTAL</t>
  </si>
  <si>
    <t>EUR-XXX-XXX-XXXX-0027</t>
  </si>
  <si>
    <t>MEGB00710C</t>
  </si>
  <si>
    <t>Livelihood support is provided to economically empower PoCs in relation to the labor market dynamics - EGY-XXX-XXX-LCN-01</t>
  </si>
  <si>
    <t>EUR-XXX-XXX-XXXX-0143</t>
  </si>
  <si>
    <t>EUR-XXX-XXX-XXXX-0144</t>
  </si>
  <si>
    <t>EUR-XXX-XXX-XXXX-0145</t>
  </si>
  <si>
    <t>EUR-XXX-XXX-XXXX-0146</t>
  </si>
  <si>
    <t>EUR-XXX-XXX-XXXX-0147</t>
  </si>
  <si>
    <t>EUR-XXX-XXX-XXXX-0148</t>
  </si>
  <si>
    <t>EUR-XXX-XXX-XXXX-0149</t>
  </si>
  <si>
    <t>EUR-XXX-XXX-XXXX-0150</t>
  </si>
  <si>
    <t>EUR-XXX-XXX-XXXX-0151</t>
  </si>
  <si>
    <t>EUR-XXX-XXX-XXXX-0152</t>
  </si>
  <si>
    <t>EUR-XXX-XXX-XXXX-0153</t>
  </si>
  <si>
    <t>EUR-XXX-XXX-XXXX-0154</t>
  </si>
  <si>
    <t>EUR-XXX-XXX-XXXX-0155</t>
  </si>
  <si>
    <t>EUR-XXX-XXX-XXXX-0156</t>
  </si>
  <si>
    <t>EUR-XXX-XXX-XXXX-0157</t>
  </si>
  <si>
    <t>EUR-XXX-XXX-XXXX-0158</t>
  </si>
  <si>
    <t>EUR-XXX-XXX-XXXX-0159</t>
  </si>
  <si>
    <t>EUR-XXX-XXX-XXXX-0160</t>
  </si>
  <si>
    <t>EUR-XXX-XXX-XXXX-0161</t>
  </si>
  <si>
    <t>EUR-XXX-XXX-XXXX-0162</t>
  </si>
  <si>
    <t>EUR-XXX-XXX-XXXX-0163</t>
  </si>
  <si>
    <t>EUR-XXX-XXX-XXXX-0164</t>
  </si>
  <si>
    <t>EUR-XXX-XXX-XXXX-0165</t>
  </si>
  <si>
    <t>EUR-XXX-XXX-XXXX-0166</t>
  </si>
  <si>
    <t>EUR-XXX-XXX-XXXX-0167</t>
  </si>
  <si>
    <t>EUR-XXX-XXX-XXXX-0168</t>
  </si>
  <si>
    <t>EUR-XXX-XXX-XXXX-0169</t>
  </si>
  <si>
    <t>EUR-XXX-XXX-XXXX-0170</t>
  </si>
  <si>
    <t>EUR-XXX-XXX-XXXX-0171</t>
  </si>
  <si>
    <t>EUR-XXX-XXX-XXXX-0172</t>
  </si>
  <si>
    <t>EUR-XXX-XXX-XXXX-0173</t>
  </si>
  <si>
    <t>EUR-XXX-XXX-XXXX-0174</t>
  </si>
  <si>
    <t>EUR-XXX-XXX-XXXX-0175</t>
  </si>
  <si>
    <t>EUR-XXX-XXX-XXXX-0176</t>
  </si>
  <si>
    <t>EUR-XXX-XXX-XXXX-0177</t>
  </si>
  <si>
    <t>EUR-XXX-XXX-XXXX-0178</t>
  </si>
  <si>
    <t>EUR-XXX-XXX-XXXX-0179</t>
  </si>
  <si>
    <t>EUR-XXX-XXX-XXXX-0180</t>
  </si>
  <si>
    <t>EUR-XXX-XXX-XXXX-0181</t>
  </si>
  <si>
    <t>EUR-XXX-XXX-XXXX-0182</t>
  </si>
  <si>
    <t>EUR-XXX-XXX-XXXX-0183</t>
  </si>
  <si>
    <t>EUR-XXX-XXX-XXXX-0184</t>
  </si>
  <si>
    <t>EUR-XXX-XXX-XXXX-0185</t>
  </si>
  <si>
    <t>EUR-XXX-XXX-XXXX-0186</t>
  </si>
  <si>
    <t>EUR-XXX-XXX-XXXX-0187</t>
  </si>
  <si>
    <t>EUR-XXX-XXX-XXXX-0188</t>
  </si>
  <si>
    <t>EUR-XXX-XXX-XXXX-0189</t>
  </si>
  <si>
    <t>EUR-XXX-XXX-XXXX-0190</t>
  </si>
  <si>
    <t>EUR-XXX-XXX-XXXX-0191</t>
  </si>
  <si>
    <t>EUR-XXX-XXX-XXXX-0192</t>
  </si>
  <si>
    <t>EUR-XXX-XXX-XXXX-0193</t>
  </si>
  <si>
    <t>EUR-XXX-XXX-XXXX-0194</t>
  </si>
  <si>
    <t>EUR-XXX-XXX-XXXX-0195</t>
  </si>
  <si>
    <t>EUR-XXX-XXX-XXXX-0196</t>
  </si>
  <si>
    <t>EUR-XXX-XXX-XXXX-0197</t>
  </si>
  <si>
    <t>EUR-XXX-XXX-XXXX-0198</t>
  </si>
  <si>
    <t>EUR-XXX-XXX-XXXX-0199</t>
  </si>
  <si>
    <t>EUR-XXX-XXX-XXXX-0200</t>
  </si>
  <si>
    <t>EUR-XXX-XXX-XXXX-0201</t>
  </si>
  <si>
    <t>EUR-XXX-XXX-XXXX-0202</t>
  </si>
  <si>
    <t>EUR-XXX-XXX-XXXX-0203</t>
  </si>
  <si>
    <t>EUR-XXX-XXX-XXXX-0204</t>
  </si>
  <si>
    <t>EUR-XXX-XXX-XXXX-0205</t>
  </si>
  <si>
    <t>EUR-XXX-XXX-XXXX-0206</t>
  </si>
  <si>
    <t>EUR-XXX-XXX-XXXX-0207</t>
  </si>
  <si>
    <t>EUR-XXX-XXX-XXXX-0208</t>
  </si>
  <si>
    <t>EUR-XXX-XXX-XXXX-0209</t>
  </si>
  <si>
    <t>EUR-XXX-XXX-XXXX-0210</t>
  </si>
  <si>
    <t>EUR-XXX-XXX-XXXX-0211</t>
  </si>
  <si>
    <t>EUR-XXX-XXX-XXXX-0212</t>
  </si>
  <si>
    <t>EUR-XXX-XXX-XXXX-0213</t>
  </si>
  <si>
    <t>EUR-XXX-XXX-XXXX-0214</t>
  </si>
  <si>
    <t>EUR-XXX-XXX-XXXX-0215</t>
  </si>
  <si>
    <t>EUR-XXX-XXX-XXXX-0216</t>
  </si>
  <si>
    <t>EUR-XXX-XXX-XXXX-0217</t>
  </si>
  <si>
    <t>EUR-XXX-XXX-XXXX-0218</t>
  </si>
  <si>
    <t>EUR-XXX-XXX-XXXX-0219</t>
  </si>
  <si>
    <t>EUR-XXX-XXX-XXXX-0220</t>
  </si>
  <si>
    <t>EUR-XXX-XXX-XXXX-0221</t>
  </si>
  <si>
    <t>EUR-XXX-XXX-XXXX-0222</t>
  </si>
  <si>
    <t>EUR-XXX-XXX-XXXX-0223</t>
  </si>
  <si>
    <t>EUR-XXX-XXX-XXXX-0224</t>
  </si>
  <si>
    <t>EUR-XXX-XXX-XXXX-0225</t>
  </si>
  <si>
    <t>EUR-XXX-XXX-XXXX-0226</t>
  </si>
  <si>
    <t>EUR-XXX-XXX-XXXX-0227</t>
  </si>
  <si>
    <t>EUR-XXX-XXX-XXXX-0228</t>
  </si>
  <si>
    <t>EUR-XXX-XXX-XXXX-0229</t>
  </si>
  <si>
    <t>EUR-XXX-XXX-XXXX-0230</t>
  </si>
  <si>
    <t>EUR-XXX-XXX-XXXX-0231</t>
  </si>
  <si>
    <t>EUR-XXX-XXX-XXXX-0232</t>
  </si>
  <si>
    <t>EUR-XXX-XXX-XXXX-0233</t>
  </si>
  <si>
    <t>EUR-XXX-XXX-XXXX-0234</t>
  </si>
  <si>
    <t>EUR-XXX-XXX-XXXX-0235</t>
  </si>
  <si>
    <t>EUR-XXX-XXX-XXXX-0236</t>
  </si>
  <si>
    <t>EUR-XXX-XXX-XXXX-0237</t>
  </si>
  <si>
    <t>EUR-XXX-XXX-XXXX-0238</t>
  </si>
  <si>
    <t>EUR-XXX-XXX-XXXX-0239</t>
  </si>
  <si>
    <t>EUR-XXX-XXX-XXXX-0240</t>
  </si>
  <si>
    <t>EUR-XXX-XXX-XXXX-0241</t>
  </si>
  <si>
    <t>EUR-XXX-XXX-XXXX-0242</t>
  </si>
  <si>
    <t>EUR-XXX-XXX-XXXX-0243</t>
  </si>
  <si>
    <t>EUR-XXX-XXX-XXXX-0244</t>
  </si>
  <si>
    <t>EUR-XXX-XXX-XXXX-0245</t>
  </si>
  <si>
    <t>EUR-XXX-XXX-XXXX-0246</t>
  </si>
  <si>
    <t>EUR-XXX-XXX-XXXX-0247</t>
  </si>
  <si>
    <t>EUR-XXX-XXX-XXXX-0248</t>
  </si>
  <si>
    <t>EUR-XXX-XXX-XXXX-0249</t>
  </si>
  <si>
    <t>EUR-XXX-XXX-XXXX-0250</t>
  </si>
  <si>
    <t>EUR-XXX-XXX-XXXX-0251</t>
  </si>
  <si>
    <t>EUR-XXX-XXX-XXXX-0252</t>
  </si>
  <si>
    <t>EUR-XXX-XXX-XXXX-0253</t>
  </si>
  <si>
    <t>EUR-XXX-XXX-XXXX-0254</t>
  </si>
  <si>
    <t>EUR-XXX-XXX-XXXX-0255</t>
  </si>
  <si>
    <t>EUR-XXX-XXX-XXXX-0256</t>
  </si>
  <si>
    <t>EUR-XXX-XXX-XXXX-0257</t>
  </si>
  <si>
    <t>EUR-XXX-XXX-XXXX-0258</t>
  </si>
  <si>
    <t>EUR-XXX-XXX-XXXX-0259</t>
  </si>
  <si>
    <t>EUR-XXX-XXX-XXXX-0260</t>
  </si>
  <si>
    <t>EUR-XXX-XXX-XXXX-0261</t>
  </si>
  <si>
    <t>EUR-XXX-XXX-XXXX-0262</t>
  </si>
  <si>
    <t>EUR-XXX-XXX-XXXX-0263</t>
  </si>
  <si>
    <t>EUR-XXX-XXX-XXXX-0264</t>
  </si>
  <si>
    <t>EUR-XXX-XXX-XXXX-0265</t>
  </si>
  <si>
    <t>EUR-XXX-XXX-XXXX-0266</t>
  </si>
  <si>
    <t>EUR-XXX-XXX-XXXX-0267</t>
  </si>
  <si>
    <t>EUR-XXX-XXX-XXXX-0268</t>
  </si>
  <si>
    <t>EUR-XXX-XXX-XXXX-0269</t>
  </si>
  <si>
    <t>EUR-XXX-XXX-XXXX-0270</t>
  </si>
  <si>
    <t>EUR-XXX-XXX-XXXX-0271</t>
  </si>
  <si>
    <t>EUR-XXX-XXX-XXXX-0272</t>
  </si>
  <si>
    <t>EUR-XXX-XXX-XXXX-0273</t>
  </si>
  <si>
    <t>EUR-XXX-XXX-XXXX-0274</t>
  </si>
  <si>
    <t>EUR-XXX-XXX-XXXX-0275</t>
  </si>
  <si>
    <t>EUR-XXX-XXX-XXXX-0276</t>
  </si>
  <si>
    <t>EUR-XXX-XXX-XXXX-0277</t>
  </si>
  <si>
    <t>EUR-XXX-XXX-XXXX-0278</t>
  </si>
  <si>
    <t>EUR-XXX-XXX-XXXX-0279</t>
  </si>
  <si>
    <t>EUR-XXX-XXX-XXXX-0280</t>
  </si>
  <si>
    <t>EUR-XXX-XXX-XXXX-0281</t>
  </si>
  <si>
    <t>EUR-XXX-XXX-XXXX-0282</t>
  </si>
  <si>
    <t>EUR-XXX-XXX-XXXX-0283</t>
  </si>
  <si>
    <t>EUR-XXX-XXX-XXXX-0284</t>
  </si>
  <si>
    <t>EUR-XXX-XXX-XXXX-0285</t>
  </si>
  <si>
    <t>EUR-XXX-XXX-XXXX-0286</t>
  </si>
  <si>
    <t>EUR-XXX-XXX-XXXX-0287</t>
  </si>
  <si>
    <t>EUR-XXX-XXX-XXXX-0288</t>
  </si>
  <si>
    <t>EUR-XXX-XXX-XXXX-0289</t>
  </si>
  <si>
    <t>EUR-XXX-XXX-XXXX-0290</t>
  </si>
  <si>
    <t>EUR-XXX-XXX-XXXX-0291</t>
  </si>
  <si>
    <t>EUR-XXX-XXX-XXXX-0292</t>
  </si>
  <si>
    <t>EUR-XXX-XXX-XXXX-0293</t>
  </si>
  <si>
    <t>EUR-XXX-XXX-XXXX-0294</t>
  </si>
  <si>
    <t>EUR-XXX-XXX-XXXX-0295</t>
  </si>
  <si>
    <t>EUR-XXX-XXX-XXXX-0296</t>
  </si>
  <si>
    <t>EUR-XXX-XXX-XXXX-0297</t>
  </si>
  <si>
    <t>EUR-XXX-XXX-XXXX-0298</t>
  </si>
  <si>
    <t>EUR-XXX-XXX-XXXX-0299</t>
  </si>
  <si>
    <t>EUR-XXX-XXX-XXXX-0300</t>
  </si>
  <si>
    <t>EUR-XXX-XXX-XXXX-0301</t>
  </si>
  <si>
    <t>EUR-XXX-XXX-XXXX-0302</t>
  </si>
  <si>
    <t>EUR-XXX-XXX-XXXX-0303</t>
  </si>
  <si>
    <t>EUR-XXX-XXX-XXXX-0304</t>
  </si>
  <si>
    <t>EUR-XXX-XXX-XXXX-0305</t>
  </si>
  <si>
    <t>EUR-XXX-XXX-XXXX-0306</t>
  </si>
  <si>
    <t>EUR-XXX-XXX-XXXX-0307</t>
  </si>
  <si>
    <t>EUR-XXX-XXX-XXXX-0308</t>
  </si>
  <si>
    <t>EUR-XXX-XXX-XXXX-0309</t>
  </si>
  <si>
    <t>EUR-XXX-XXX-XXXX-0310</t>
  </si>
  <si>
    <t>EUR-XXX-XXX-XXXX-0311</t>
  </si>
  <si>
    <t>EUR-XXX-XXX-XXXX-0312</t>
  </si>
  <si>
    <t>EUR-XXX-XXX-XXXX-0313</t>
  </si>
  <si>
    <t>EUR-XXX-XXX-XXXX-0314</t>
  </si>
  <si>
    <t>EUR-XXX-XXX-XXXX-0315</t>
  </si>
  <si>
    <t>EUR-XXX-XXX-XXXX-0316</t>
  </si>
  <si>
    <t>EUR-XXX-XXX-XXXX-0317</t>
  </si>
  <si>
    <t>EUR-XXX-XXX-XXXX-0318</t>
  </si>
  <si>
    <t>EUR-XXX-XXX-XXXX-0319</t>
  </si>
  <si>
    <t>EUR-XXX-XXX-XXXX-0320</t>
  </si>
  <si>
    <t>EUR-XXX-XXX-XXXX-0321</t>
  </si>
  <si>
    <t>EUR-XXX-XXX-XXXX-0322</t>
  </si>
  <si>
    <t>EUR-XXX-XXX-XXXX-0323</t>
  </si>
  <si>
    <t>EUR-XXX-XXX-XXXX-0324</t>
  </si>
  <si>
    <t>EUR-XXX-XXX-XXXX-0325</t>
  </si>
  <si>
    <t>EUR-XXX-XXX-XXXX-0326</t>
  </si>
  <si>
    <t>EUR-XXX-XXX-XXXX-0327</t>
  </si>
  <si>
    <t>EUR-XXX-XXX-XXXX-0328</t>
  </si>
  <si>
    <t>EUR-XXX-XXX-XXXX-0329</t>
  </si>
  <si>
    <t>EUR-XXX-XXX-XXXX-0330</t>
  </si>
  <si>
    <t>EUR-XXX-XXX-XXXX-0331</t>
  </si>
  <si>
    <t>EUR-XXX-XXX-XXXX-0332</t>
  </si>
  <si>
    <t>EUR-XXX-XXX-XXXX-0333</t>
  </si>
  <si>
    <t>EUR-XXX-XXX-XXXX-0334</t>
  </si>
  <si>
    <t>EUR-XXX-XXX-XXXX-0335</t>
  </si>
  <si>
    <t>EUR-XXX-XXX-XXXX-0336</t>
  </si>
  <si>
    <t>EUR-XXX-XXX-XXXX-0337</t>
  </si>
  <si>
    <t>EUR-XXX-XXX-XXXX-0338</t>
  </si>
  <si>
    <t>EUR-XXX-XXX-XXXX-0339</t>
  </si>
  <si>
    <t>EUR-XXX-XXX-XXXX-0340</t>
  </si>
  <si>
    <t>EUR-XXX-XXX-XXXX-0341</t>
  </si>
  <si>
    <t>EUR-XXX-XXX-XXXX-0342</t>
  </si>
  <si>
    <t>EUR-XXX-XXX-XXXX-0343</t>
  </si>
  <si>
    <t>EUR-XXX-XXX-XXXX-0344</t>
  </si>
  <si>
    <t>EUR-XXX-XXX-XXXX-0345</t>
  </si>
  <si>
    <t>EUR-XXX-XXX-XXXX-0346</t>
  </si>
  <si>
    <t>EUR-XXX-XXX-XXXX-0347</t>
  </si>
  <si>
    <t>EUR-XXX-XXX-XXXX-0348</t>
  </si>
  <si>
    <t>EUR-XXX-XXX-XXXX-0349</t>
  </si>
  <si>
    <t>EUR-XXX-XXX-XXXX-0350</t>
  </si>
  <si>
    <t>EUR-XXX-XXX-XXXX-0351</t>
  </si>
  <si>
    <t>EUR-XXX-XXX-XXXX-0352</t>
  </si>
  <si>
    <t>EUR-XXX-XXX-XXXX-0353</t>
  </si>
  <si>
    <t>EUR-XXX-XXX-XXXX-0354</t>
  </si>
  <si>
    <t>EUR-XXX-XXX-XXXX-0355</t>
  </si>
  <si>
    <t>EUR-XXX-XXX-XXXX-0356</t>
  </si>
  <si>
    <t>EUR-XXX-XXX-XXXX-0357</t>
  </si>
  <si>
    <t>EUR-XXX-XXX-XXXX-0358</t>
  </si>
  <si>
    <t>EUR-XXX-XXX-XXXX-0359</t>
  </si>
  <si>
    <t>EUR-XXX-XXX-XXXX-0360</t>
  </si>
  <si>
    <t>EUR-XXX-XXX-XXXX-0361</t>
  </si>
  <si>
    <t>EUR-XXX-XXX-XXXX-0362</t>
  </si>
  <si>
    <t>EUR-XXX-XXX-XXXX-0363</t>
  </si>
  <si>
    <t>EUR-XXX-XXX-XXXX-0364</t>
  </si>
  <si>
    <t>EUR-XXX-XXX-XXXX-0365</t>
  </si>
  <si>
    <t>EUR-XXX-XXX-XXXX-0366</t>
  </si>
  <si>
    <t>EUR-XXX-XXX-XXXX-0367</t>
  </si>
  <si>
    <t>EUR-XXX-XXX-XXXX-0368</t>
  </si>
  <si>
    <t>EUR-XXX-XXX-XXXX-0369</t>
  </si>
  <si>
    <t>EUR-XXX-XXX-XXXX-0370</t>
  </si>
  <si>
    <t>EUR-XXX-XXX-XXXX-0371</t>
  </si>
  <si>
    <t>EUR-XXX-XXX-XXXX-0372</t>
  </si>
  <si>
    <t>EUR-XXX-XXX-XXXX-0373</t>
  </si>
  <si>
    <t>EUR-XXX-XXX-XXXX-0374</t>
  </si>
  <si>
    <t>EUR-XXX-XXX-XXXX-0375</t>
  </si>
  <si>
    <t>EUR-XXX-XXX-XXXX-0376</t>
  </si>
  <si>
    <t>EUR-XXX-XXX-XXXX-0377</t>
  </si>
  <si>
    <t>EUR-XXX-XXX-XXXX-0378</t>
  </si>
  <si>
    <t>EUR-XXX-XXX-XXXX-0379</t>
  </si>
  <si>
    <t>EUR-XXX-XXX-XXXX-0380</t>
  </si>
  <si>
    <t>EUR-XXX-XXX-XXXX-0381</t>
  </si>
  <si>
    <t>EUR-XXX-XXX-XXXX-0382</t>
  </si>
  <si>
    <t>EUR-XXX-XXX-XXXX-0383</t>
  </si>
  <si>
    <t>EUR-XXX-XXX-XXXX-0384</t>
  </si>
  <si>
    <t>EUR-XXX-XXX-XXXX-0385</t>
  </si>
  <si>
    <t>EUR-XXX-XXX-XXXX-0386</t>
  </si>
  <si>
    <t>EUR-XXX-XXX-XXXX-0387</t>
  </si>
  <si>
    <t>EUR-XXX-XXX-XXXX-0388</t>
  </si>
  <si>
    <t>EUR-XXX-XXX-XXXX-0389</t>
  </si>
  <si>
    <t>EUR-XXX-XXX-XXXX-0390</t>
  </si>
  <si>
    <t>EUR-XXX-XXX-XXXX-0391</t>
  </si>
  <si>
    <t>EUR-XXX-XXX-XXXX-0392</t>
  </si>
  <si>
    <t>EUR-XXX-XXX-XXXX-0393</t>
  </si>
  <si>
    <t>EUR-XXX-XXX-XXXX-0394</t>
  </si>
  <si>
    <t>EUR-XXX-XXX-XXXX-0395</t>
  </si>
  <si>
    <t>EUR-XXX-XXX-XXXX-0396</t>
  </si>
  <si>
    <t>EUR-XXX-XXX-XXXX-0397</t>
  </si>
  <si>
    <t>EUR-XXX-XXX-XXXX-0398</t>
  </si>
  <si>
    <t>EUR-XXX-XXX-XXXX-0399</t>
  </si>
  <si>
    <t>EUR-XXX-XXX-XXXX-0400</t>
  </si>
  <si>
    <t>EUR-XXX-XXX-XXXX-0401</t>
  </si>
  <si>
    <t>EUR-XXX-XXX-XXXX-0402</t>
  </si>
  <si>
    <t>EUR-XXX-XXX-XXXX-0403</t>
  </si>
  <si>
    <t>EUR-XXX-XXX-XXXX-0404</t>
  </si>
  <si>
    <t>EUR-XXX-XXX-XXXX-0405</t>
  </si>
  <si>
    <t>EUR-XXX-XXX-XXXX-0406</t>
  </si>
  <si>
    <t>EUR-XXX-XXX-XXXX-0407</t>
  </si>
  <si>
    <t>EUR-XXX-XXX-XXXX-0408</t>
  </si>
  <si>
    <t>EUR-XXX-XXX-XXXX-0409</t>
  </si>
  <si>
    <t>EUR-XXX-XXX-XXXX-0410</t>
  </si>
  <si>
    <t>EUR-XXX-XXX-XXXX-0411</t>
  </si>
  <si>
    <t>EUR-XXX-XXX-XXXX-0412</t>
  </si>
  <si>
    <t>EUR-XXX-XXX-XXXX-0413</t>
  </si>
  <si>
    <t>EUR-XXX-XXX-XXXX-0414</t>
  </si>
  <si>
    <t>EUR-XXX-XXX-XXXX-0415</t>
  </si>
  <si>
    <t>EUR-XXX-XXX-XXXX-0416</t>
  </si>
  <si>
    <t>EUR-XXX-XXX-XXXX-0417</t>
  </si>
  <si>
    <t>EUR-XXX-XXX-XXXX-0418</t>
  </si>
  <si>
    <t>EUR-XXX-XXX-XXXX-0419</t>
  </si>
  <si>
    <t>EUR-XXX-XXX-XXXX-0420</t>
  </si>
  <si>
    <t>EUR-XXX-XXX-XXXX-0421</t>
  </si>
  <si>
    <t>EUR-XXX-XXX-XXXX-0422</t>
  </si>
  <si>
    <t>EUR-XXX-XXX-XXXX-0423</t>
  </si>
  <si>
    <t>EUR-XXX-XXX-XXXX-0424</t>
  </si>
  <si>
    <t>EUR-XXX-XXX-XXXX-0425</t>
  </si>
  <si>
    <t>EUR-XXX-XXX-XXXX-0426</t>
  </si>
  <si>
    <t>EUR-XXX-XXX-XXXX-0427</t>
  </si>
  <si>
    <t>EUR-XXX-XXX-XXXX-0428</t>
  </si>
  <si>
    <t>EUR-XXX-XXX-XXXX-0429</t>
  </si>
  <si>
    <t>EUR-XXX-XXX-XXXX-0430</t>
  </si>
  <si>
    <t>EUR-XXX-XXX-XXXX-0431</t>
  </si>
  <si>
    <t>EUR-XXX-XXX-XXXX-0432</t>
  </si>
  <si>
    <t>EUR-XXX-XXX-XXXX-0433</t>
  </si>
  <si>
    <t>EUR-XXX-XXX-XXXX-0434</t>
  </si>
  <si>
    <t>EUR-XXX-XXX-XXXX-0435</t>
  </si>
  <si>
    <t>EUR-XXX-XXX-XXXX-0436</t>
  </si>
  <si>
    <t>EUR-XXX-XXX-XXXX-0437</t>
  </si>
  <si>
    <t>EUR-XXX-XXX-XXXX-0438</t>
  </si>
  <si>
    <t>EUR-XXX-XXX-XXXX-0439</t>
  </si>
  <si>
    <t>EUR-XXX-XXX-XXXX-0440</t>
  </si>
  <si>
    <t>EUR-XXX-XXX-XXXX-0441</t>
  </si>
  <si>
    <t>EUR-XXX-XXX-XXXX-0442</t>
  </si>
  <si>
    <t>EUR-XXX-XXX-XXXX-0443</t>
  </si>
  <si>
    <t>EUR-XXX-XXX-XXXX-0444</t>
  </si>
  <si>
    <t>EUR-XXX-XXX-XXXX-0445</t>
  </si>
  <si>
    <t>EUR-XXX-XXX-XXXX-0446</t>
  </si>
  <si>
    <t>EUR-XXX-XXX-XXXX-0447</t>
  </si>
  <si>
    <t>EUR-XXX-XXX-XXXX-0448</t>
  </si>
  <si>
    <t>EUR-XXX-XXX-XXXX-0449</t>
  </si>
  <si>
    <t>EUR-XXX-XXX-XXXX-0450</t>
  </si>
  <si>
    <t>EUR-XXX-XXX-XXXX-0451</t>
  </si>
  <si>
    <t>EUR-XXX-XXX-XXXX-0452</t>
  </si>
  <si>
    <t>EUR-XXX-XXX-XXXX-0453</t>
  </si>
  <si>
    <t>EUR-XXX-XXX-XXXX-0454</t>
  </si>
  <si>
    <t>EUR-XXX-XXX-XXXX-0455</t>
  </si>
  <si>
    <t>EUR-XXX-XXX-XXXX-0456</t>
  </si>
  <si>
    <t>EUR-XXX-XXX-XXXX-0457</t>
  </si>
  <si>
    <t>EUR-XXX-XXX-XXXX-0458</t>
  </si>
  <si>
    <t>EUR-XXX-XXX-XXXX-0459</t>
  </si>
  <si>
    <t>EUR-XXX-XXX-XXXX-0460</t>
  </si>
  <si>
    <t>EUR-XXX-XXX-XXXX-0461</t>
  </si>
  <si>
    <t>EUR-XXX-XXX-XXXX-0462</t>
  </si>
  <si>
    <t>EUR-XXX-XXX-XXXX-0463</t>
  </si>
  <si>
    <t>EUR-XXX-XXX-XXXX-0464</t>
  </si>
  <si>
    <t>EUR-XXX-XXX-XXXX-0465</t>
  </si>
  <si>
    <t>EUR-XXX-XXX-XXXX-0466</t>
  </si>
  <si>
    <t>EUR-XXX-XXX-XXXX-0467</t>
  </si>
  <si>
    <t>EUR-XXX-XXX-XXXX-0468</t>
  </si>
  <si>
    <t>EUR-XXX-XXX-XXXX-0469</t>
  </si>
  <si>
    <t>EUR-XXX-XXX-XXXX-0470</t>
  </si>
  <si>
    <t>EUR-XXX-XXX-XXXX-0471</t>
  </si>
  <si>
    <t>EUR-XXX-XXX-XXXX-0472</t>
  </si>
  <si>
    <t>EUR-XXX-XXX-XXXX-0473</t>
  </si>
  <si>
    <t>EUR-XXX-XXX-XXXX-0474</t>
  </si>
  <si>
    <t>EUR-XXX-XXX-XXXX-0475</t>
  </si>
  <si>
    <t>EUR-XXX-XXX-XXXX-0476</t>
  </si>
  <si>
    <t>EUR-XXX-XXX-XXXX-0477</t>
  </si>
  <si>
    <t>EUR-XXX-XXX-XXXX-0478</t>
  </si>
  <si>
    <t>EUR-XXX-XXX-XXXX-0479</t>
  </si>
  <si>
    <t>EUR-XXX-XXX-XXXX-0480</t>
  </si>
  <si>
    <t>EUR-XXX-XXX-XXXX-0481</t>
  </si>
  <si>
    <t>EUR-XXX-XXX-XXXX-0482</t>
  </si>
  <si>
    <t>EUR-XXX-XXX-XXXX-0483</t>
  </si>
  <si>
    <t>EUR-XXX-XXX-XXXX-0484</t>
  </si>
  <si>
    <t>EUR-XXX-XXX-XXXX-0485</t>
  </si>
  <si>
    <t>EUR-XXX-XXX-XXXX-0486</t>
  </si>
  <si>
    <t>EUR-XXX-XXX-XXXX-0487</t>
  </si>
  <si>
    <t>EUR-XXX-XXX-XXXX-0488</t>
  </si>
  <si>
    <t>EUR-XXX-XXX-XXXX-0489</t>
  </si>
  <si>
    <t>EUR-XXX-XXX-XXXX-0490</t>
  </si>
  <si>
    <t>EUR-XXX-XXX-XXXX-0491</t>
  </si>
  <si>
    <t>EUR-XXX-XXX-XXXX-0492</t>
  </si>
  <si>
    <t>EUR-XXX-XXX-XXXX-0493</t>
  </si>
  <si>
    <t>EUR-XXX-XXX-XXXX-0494</t>
  </si>
  <si>
    <t>EUR-XXX-XXX-XXXX-0495</t>
  </si>
  <si>
    <t>EUR-XXX-XXX-XXXX-0496</t>
  </si>
  <si>
    <t>EUR-XXX-XXX-XXXX-0497</t>
  </si>
  <si>
    <t>EUR-XXX-XXX-XXXX-0498</t>
  </si>
  <si>
    <t>EUR-XXX-XXX-XXXX-0499</t>
  </si>
  <si>
    <t>EUR-XXX-XXX-XXXX-0500</t>
  </si>
  <si>
    <t>EUR-XXX-XXX-XXXX-0501</t>
  </si>
  <si>
    <t>EUR-XXX-XXX-XXXX-0502</t>
  </si>
  <si>
    <t>EUR-XXX-XXX-XXXX-0503</t>
  </si>
  <si>
    <t>EUR-XXX-XXX-XXXX-0504</t>
  </si>
  <si>
    <t>EUR-XXX-XXX-XXXX-0505</t>
  </si>
  <si>
    <t>EUR-XXX-XXX-XXXX-0506</t>
  </si>
  <si>
    <t>EUR-XXX-XXX-XXXX-0507</t>
  </si>
  <si>
    <t>EUR-XXX-XXX-XXXX-0508</t>
  </si>
  <si>
    <t>EUR-XXX-XXX-XXXX-0509</t>
  </si>
  <si>
    <t>EUR-XXX-XXX-XXXX-0510</t>
  </si>
  <si>
    <t>EUR-XXX-XXX-XXXX-0511</t>
  </si>
  <si>
    <t>EUR-XXX-XXX-XXXX-0512</t>
  </si>
  <si>
    <t>EUR-XXX-XXX-XXXX-0513</t>
  </si>
  <si>
    <t>EUR-XXX-XXX-XXXX-0514</t>
  </si>
  <si>
    <t>EUR-XXX-XXX-XXXX-0515</t>
  </si>
  <si>
    <t>EUR-XXX-XXX-XXXX-0516</t>
  </si>
  <si>
    <t>EUR-XXX-XXX-XXXX-0517</t>
  </si>
  <si>
    <t>EUR-XXX-XXX-XXXX-0518</t>
  </si>
  <si>
    <t>EUR-XXX-XXX-XXXX-0519</t>
  </si>
  <si>
    <t>EUR-XXX-XXX-XXXX-0520</t>
  </si>
  <si>
    <t>EUR-XXX-XXX-XXXX-0521</t>
  </si>
  <si>
    <t>EUR-XXX-XXX-XXXX-0522</t>
  </si>
  <si>
    <t>EUR-XXX-XXX-XXXX-0523</t>
  </si>
  <si>
    <t>EUR-XXX-XXX-XXXX-0524</t>
  </si>
  <si>
    <t>EUR-XXX-XXX-XXXX-0525</t>
  </si>
  <si>
    <t>EUR-XXX-XXX-XXXX-0526</t>
  </si>
  <si>
    <t>EUR-XXX-XXX-XXXX-0527</t>
  </si>
  <si>
    <t>EUR-XXX-XXX-XXXX-0528</t>
  </si>
  <si>
    <t>EUR-XXX-XXX-XXXX-0529</t>
  </si>
  <si>
    <t>EUR-XXX-XXX-XXXX-0530</t>
  </si>
  <si>
    <t>EUR-XXX-XXX-XXXX-0531</t>
  </si>
  <si>
    <t>EUR-XXX-XXX-XXXX-0532</t>
  </si>
  <si>
    <t>EUR-XXX-XXX-XXXX-0533</t>
  </si>
  <si>
    <t>EUR-XXX-XXX-XXXX-0534</t>
  </si>
  <si>
    <t>EUR-XXX-XXX-XXXX-0535</t>
  </si>
  <si>
    <t>EUR-XXX-XXX-XXXX-0536</t>
  </si>
  <si>
    <t>EUR-XXX-XXX-XXXX-0537</t>
  </si>
  <si>
    <t>EUR-XXX-XXX-XXXX-0538</t>
  </si>
  <si>
    <t>EUR-XXX-XXX-XXXX-0539</t>
  </si>
  <si>
    <t>EUR-XXX-XXX-XXXX-0540</t>
  </si>
  <si>
    <t>EUR-XXX-XXX-XXXX-0541</t>
  </si>
  <si>
    <t>EUR-XXX-XXX-XXXX-0542</t>
  </si>
  <si>
    <t>EUR-XXX-XXX-XXXX-0543</t>
  </si>
  <si>
    <t>EUR-XXX-XXX-XXXX-0544</t>
  </si>
  <si>
    <t>EUR-XXX-XXX-XXXX-0545</t>
  </si>
  <si>
    <t>EUR-XXX-XXX-XXXX-0546</t>
  </si>
  <si>
    <t>EUR-XXX-XXX-XXXX-0547</t>
  </si>
  <si>
    <t>EUR-XXX-XXX-XXXX-0548</t>
  </si>
  <si>
    <t>EUR-XXX-XXX-XXXX-0549</t>
  </si>
  <si>
    <t>EUR-XXX-XXX-XXXX-0550</t>
  </si>
  <si>
    <t>EUR-XXX-XXX-XXXX-0551</t>
  </si>
  <si>
    <t>EUR-XXX-XXX-XXXX-0552</t>
  </si>
  <si>
    <t>EUR-XXX-XXX-XXXX-0553</t>
  </si>
  <si>
    <t>EUR-XXX-XXX-XXXX-0554</t>
  </si>
  <si>
    <t>EUR-XXX-XXX-XXXX-0555</t>
  </si>
  <si>
    <t>EUR-XXX-XXX-XXXX-0556</t>
  </si>
  <si>
    <t>EUR-XXX-XXX-XXXX-0557</t>
  </si>
  <si>
    <t>EUR-XXX-XXX-XXXX-0558</t>
  </si>
  <si>
    <t>EUR-XXX-XXX-XXXX-0559</t>
  </si>
  <si>
    <t>EUR-XXX-XXX-XXXX-0560</t>
  </si>
  <si>
    <t>EUR-XXX-XXX-XXXX-0561</t>
  </si>
  <si>
    <t>EUR-XXX-XXX-XXXX-0562</t>
  </si>
  <si>
    <t>EUR-XXX-XXX-XXXX-0563</t>
  </si>
  <si>
    <t>EUR-XXX-XXX-XXXX-0564</t>
  </si>
  <si>
    <t>EUR-XXX-XXX-XXXX-0565</t>
  </si>
  <si>
    <t>EUR-XXX-XXX-XXXX-0566</t>
  </si>
  <si>
    <t>EUR-XXX-XXX-XXXX-0567</t>
  </si>
  <si>
    <t>EUR-XXX-XXX-XXXX-0568</t>
  </si>
  <si>
    <t>EUR-XXX-XXX-XXXX-0569</t>
  </si>
  <si>
    <t>EUR-XXX-XXX-XXXX-0570</t>
  </si>
  <si>
    <t>EUR-XXX-XXX-XXXX-0571</t>
  </si>
  <si>
    <t>EUR-XXX-XXX-XXXX-0572</t>
  </si>
  <si>
    <t>EUR-XXX-XXX-XXXX-0573</t>
  </si>
  <si>
    <t>EUR-XXX-XXX-XXXX-0574</t>
  </si>
  <si>
    <t>EUR-XXX-XXX-XXXX-0575</t>
  </si>
  <si>
    <t>EUR-XXX-XXX-XXXX-0576</t>
  </si>
  <si>
    <t>EUR-XXX-XXX-XXXX-0577</t>
  </si>
  <si>
    <t>EUR-XXX-XXX-XXXX-0578</t>
  </si>
  <si>
    <t>EUR-XXX-XXX-XXXX-0579</t>
  </si>
  <si>
    <t>EUR-XXX-XXX-XXXX-0580</t>
  </si>
  <si>
    <t>EUR-XXX-XXX-XXXX-0581</t>
  </si>
  <si>
    <t>EUR-XXX-XXX-XXXX-0582</t>
  </si>
  <si>
    <t>EUR-XXX-XXX-XXXX-0583</t>
  </si>
  <si>
    <t>EUR-XXX-XXX-XXXX-0584</t>
  </si>
  <si>
    <t>EUR-XXX-XXX-XXXX-0585</t>
  </si>
  <si>
    <t>EUR-XXX-XXX-XXXX-0586</t>
  </si>
  <si>
    <t>EUR-XXX-XXX-XXXX-0587</t>
  </si>
  <si>
    <t>EUR-XXX-XXX-XXXX-0588</t>
  </si>
  <si>
    <t>EUR-XXX-XXX-XXXX-0589</t>
  </si>
  <si>
    <t>EUR-XXX-XXX-XXXX-0590</t>
  </si>
  <si>
    <t>EUR-XXX-XXX-XXXX-0591</t>
  </si>
  <si>
    <t>EUR-XXX-XXX-XXXX-0592</t>
  </si>
  <si>
    <t>EUR-XXX-XXX-XXXX-0593</t>
  </si>
  <si>
    <t>EUR-XXX-XXX-XXXX-0594</t>
  </si>
  <si>
    <t>EUR-XXX-XXX-XXXX-0595</t>
  </si>
  <si>
    <t>EUR-XXX-XXX-XXXX-0596</t>
  </si>
  <si>
    <t>EUR-XXX-XXX-XXXX-0597</t>
  </si>
  <si>
    <t>EUR-XXX-XXX-XXXX-0598</t>
  </si>
  <si>
    <t>EUR-XXX-XXX-XXXX-0599</t>
  </si>
  <si>
    <t>EUR-XXX-XXX-XXXX-0600</t>
  </si>
  <si>
    <t>EUR-XXX-XXX-XXXX-0601</t>
  </si>
  <si>
    <t>EUR-XXX-XXX-XXXX-0602</t>
  </si>
  <si>
    <t>EUR-XXX-XXX-XXXX-0603</t>
  </si>
  <si>
    <t>EUR-XXX-XXX-XXXX-0604</t>
  </si>
  <si>
    <t>EUR-XXX-XXX-XXXX-0605</t>
  </si>
  <si>
    <t>EUR-XXX-XXX-XXXX-0606</t>
  </si>
  <si>
    <t>EUR-XXX-XXX-XXXX-0607</t>
  </si>
  <si>
    <t>EUR-XXX-XXX-XXXX-0608</t>
  </si>
  <si>
    <t>EUR-XXX-XXX-XXXX-0609</t>
  </si>
  <si>
    <t>EUR-XXX-XXX-XXXX-0610</t>
  </si>
  <si>
    <t>EUR-XXX-XXX-XXXX-0611</t>
  </si>
  <si>
    <t>EUR-XXX-XXX-XXXX-0612</t>
  </si>
  <si>
    <t>OPSBudgetLineGuid</t>
  </si>
  <si>
    <t>ABCCode</t>
  </si>
  <si>
    <t>BudgetYear</t>
  </si>
  <si>
    <t>OutcomeStatement</t>
  </si>
  <si>
    <t>OutcomeArea</t>
  </si>
  <si>
    <t>OutputStatement</t>
  </si>
  <si>
    <t>OutputStatementDesc</t>
  </si>
  <si>
    <t>OutputStatementCode</t>
  </si>
  <si>
    <t>BudgetCategory</t>
  </si>
  <si>
    <t>CostCenter</t>
  </si>
  <si>
    <t>CostCenterName</t>
  </si>
  <si>
    <t>Implementer</t>
  </si>
  <si>
    <t>ImplementerDescription</t>
  </si>
  <si>
    <t>AccountCode</t>
  </si>
  <si>
    <t>Account</t>
  </si>
  <si>
    <t>ExpenditureOrg</t>
  </si>
  <si>
    <t>Site ID/Code</t>
  </si>
  <si>
    <t>SiteName</t>
  </si>
  <si>
    <t>PPANumber</t>
  </si>
  <si>
    <t>Prepayment1</t>
  </si>
  <si>
    <t>Prepayment2</t>
  </si>
  <si>
    <t>Prepayment3</t>
  </si>
  <si>
    <t>Prepayment4</t>
  </si>
  <si>
    <t>Prepayment5</t>
  </si>
  <si>
    <t>Prepayment6</t>
  </si>
  <si>
    <t>PartnershipAgreementScopeGuid</t>
  </si>
  <si>
    <t>PROMSIntegrationNumber</t>
  </si>
  <si>
    <t>PROMSIntegrationStatus</t>
  </si>
  <si>
    <t>ff445952-329b-ee11-8925-6045bd8ae362</t>
  </si>
  <si>
    <t>EGY ABC</t>
  </si>
  <si>
    <t>10. Outcome Area: Healthy Lives</t>
  </si>
  <si>
    <t>OA10: Health</t>
  </si>
  <si>
    <t>102</t>
  </si>
  <si>
    <t>OPS</t>
  </si>
  <si>
    <t>32021</t>
  </si>
  <si>
    <t>Egypt, Cairo</t>
  </si>
  <si>
    <t>0000160540</t>
  </si>
  <si>
    <t>3.00000054571266E14</t>
  </si>
  <si>
    <t>f1a71674-d4c5-ee11-bea0-6045bd8ae508</t>
  </si>
  <si>
    <t>PFR_CANCELLED</t>
  </si>
  <si>
    <t>561d9867-d5c5-ee11-bea0-6045bd8ae508</t>
  </si>
  <si>
    <t>13. Outcome Area: Self Reliance, Economic Inclusion and Livelihoods</t>
  </si>
  <si>
    <t>OA13: Livelihood</t>
  </si>
  <si>
    <t>10C</t>
  </si>
  <si>
    <t>01/01/2024</t>
  </si>
  <si>
    <t>01/03/2024</t>
  </si>
  <si>
    <t>Remaining Balance
U + V</t>
  </si>
  <si>
    <t>Total Amendment
X + Y</t>
  </si>
  <si>
    <t>Remaining Balance After Amendment
W + X + Y</t>
  </si>
  <si>
    <t>Current Financial Plan (Including Amendment)
U + X + Y</t>
  </si>
  <si>
    <t>Current Financial Plan
R + S + T</t>
  </si>
  <si>
    <t>Amendment Budget (available) (Current COMPASS)</t>
  </si>
  <si>
    <r>
      <t xml:space="preserve">Financial Plan </t>
    </r>
    <r>
      <rPr>
        <b/>
        <sz val="9"/>
        <color rgb="FF00B050"/>
        <rFont val="Calibri Light"/>
        <family val="2"/>
        <scheme val="major"/>
      </rPr>
      <t>(column R)</t>
    </r>
  </si>
  <si>
    <r>
      <t xml:space="preserve">Current Financial Plan </t>
    </r>
    <r>
      <rPr>
        <b/>
        <sz val="9"/>
        <color rgb="FF00B050"/>
        <rFont val="Calibri Light"/>
        <family val="2"/>
        <scheme val="major"/>
      </rPr>
      <t>(column U)</t>
    </r>
  </si>
  <si>
    <r>
      <t xml:space="preserve">Accumulated Expenses YTD </t>
    </r>
    <r>
      <rPr>
        <b/>
        <sz val="9"/>
        <color rgb="FF00B050"/>
        <rFont val="Calibri Light"/>
        <family val="2"/>
        <scheme val="major"/>
      </rPr>
      <t>(column V)</t>
    </r>
  </si>
  <si>
    <r>
      <t xml:space="preserve">Current Budget (Including Amendments) </t>
    </r>
    <r>
      <rPr>
        <b/>
        <sz val="9"/>
        <color rgb="FF00B050"/>
        <rFont val="Calibri Light"/>
        <family val="2"/>
        <scheme val="major"/>
      </rPr>
      <t>(column AB)</t>
    </r>
  </si>
  <si>
    <r>
      <t xml:space="preserve">Negotiated Amendment (Positive) </t>
    </r>
    <r>
      <rPr>
        <b/>
        <sz val="9"/>
        <color rgb="FF00B050"/>
        <rFont val="Calibri Light"/>
        <family val="2"/>
        <scheme val="major"/>
      </rPr>
      <t>(column X)</t>
    </r>
  </si>
  <si>
    <r>
      <t xml:space="preserve">Negotiated Amendment (Negative) </t>
    </r>
    <r>
      <rPr>
        <b/>
        <sz val="9"/>
        <color rgb="FF00B050"/>
        <rFont val="Calibri Light"/>
        <family val="2"/>
        <scheme val="major"/>
      </rPr>
      <t>(column Y)</t>
    </r>
  </si>
  <si>
    <t>XXXXY24MXXXXXX</t>
  </si>
  <si>
    <t>XXXXXXXXXXXXXX</t>
  </si>
  <si>
    <t>XXX</t>
  </si>
  <si>
    <r>
      <t xml:space="preserve">Financial Plan </t>
    </r>
    <r>
      <rPr>
        <sz val="9"/>
        <color rgb="FF00B050"/>
        <rFont val="Calibri Light"/>
        <family val="2"/>
        <scheme val="major"/>
      </rPr>
      <t xml:space="preserve">= </t>
    </r>
    <r>
      <rPr>
        <b/>
        <sz val="9"/>
        <color rgb="FF00B050"/>
        <rFont val="Calibri Light"/>
        <family val="2"/>
        <scheme val="major"/>
      </rPr>
      <t>column R "Financial Plan"</t>
    </r>
  </si>
  <si>
    <r>
      <t>Current Financial Plan</t>
    </r>
    <r>
      <rPr>
        <sz val="9"/>
        <color rgb="FF00B050"/>
        <rFont val="Calibri Light"/>
        <family val="2"/>
        <scheme val="major"/>
      </rPr>
      <t xml:space="preserve"> = </t>
    </r>
    <r>
      <rPr>
        <b/>
        <sz val="9"/>
        <color rgb="FF00B050"/>
        <rFont val="Calibri Light"/>
        <family val="2"/>
        <scheme val="major"/>
      </rPr>
      <t>column U)</t>
    </r>
  </si>
  <si>
    <r>
      <t xml:space="preserve">Current Financial Plan (Including Amendment)
</t>
    </r>
    <r>
      <rPr>
        <b/>
        <sz val="9"/>
        <color rgb="FF00B050"/>
        <rFont val="Calibri Light"/>
        <family val="2"/>
        <scheme val="major"/>
      </rPr>
      <t>U + X + Y</t>
    </r>
  </si>
  <si>
    <r>
      <t xml:space="preserve">Remaining Balance After Amendment
</t>
    </r>
    <r>
      <rPr>
        <b/>
        <sz val="9"/>
        <color rgb="FF00B050"/>
        <rFont val="Calibri Light"/>
        <family val="2"/>
        <scheme val="major"/>
      </rPr>
      <t>W + X + Y</t>
    </r>
  </si>
  <si>
    <r>
      <t xml:space="preserve">UNHCR Financial Plan Amendment - SAMPLE </t>
    </r>
    <r>
      <rPr>
        <b/>
        <sz val="24"/>
        <color rgb="FF00B050"/>
        <rFont val="Calibri Light"/>
        <family val="2"/>
        <scheme val="major"/>
      </rPr>
      <t>(includes explanations for formulas in some headings)</t>
    </r>
  </si>
  <si>
    <r>
      <t xml:space="preserve">Paid Indirect Shared = </t>
    </r>
    <r>
      <rPr>
        <b/>
        <sz val="9"/>
        <color rgb="FF00B050"/>
        <rFont val="Calibri Light"/>
        <family val="2"/>
        <scheme val="major"/>
      </rPr>
      <t xml:space="preserve">Total Indirect for this output </t>
    </r>
  </si>
  <si>
    <r>
      <t xml:space="preserve">Paid Direct Shared </t>
    </r>
    <r>
      <rPr>
        <sz val="9"/>
        <color rgb="FF00B050"/>
        <rFont val="Calibri Light"/>
        <family val="2"/>
        <scheme val="major"/>
      </rPr>
      <t xml:space="preserve">= </t>
    </r>
    <r>
      <rPr>
        <b/>
        <sz val="9"/>
        <color rgb="FF00B050"/>
        <rFont val="Calibri Light"/>
        <family val="2"/>
        <scheme val="major"/>
      </rPr>
      <t>Total DS for this output</t>
    </r>
  </si>
  <si>
    <r>
      <t xml:space="preserve">Paid Outputs </t>
    </r>
    <r>
      <rPr>
        <sz val="9"/>
        <color rgb="FF00B050"/>
        <rFont val="Calibri Light"/>
        <family val="2"/>
        <scheme val="major"/>
      </rPr>
      <t xml:space="preserve">= </t>
    </r>
    <r>
      <rPr>
        <b/>
        <sz val="9"/>
        <color rgb="FF00B050"/>
        <rFont val="Calibri Light"/>
        <family val="2"/>
        <scheme val="major"/>
      </rPr>
      <t xml:space="preserve">Total DP for this output </t>
    </r>
  </si>
  <si>
    <r>
      <t xml:space="preserve">Previous Amendments </t>
    </r>
    <r>
      <rPr>
        <sz val="9"/>
        <color rgb="FF00B050"/>
        <rFont val="Calibri Light"/>
        <family val="2"/>
        <scheme val="major"/>
      </rPr>
      <t xml:space="preserve">= </t>
    </r>
    <r>
      <rPr>
        <b/>
        <sz val="9"/>
        <color rgb="FF00B050"/>
        <rFont val="Calibri Light"/>
        <family val="2"/>
        <scheme val="major"/>
      </rPr>
      <t>Column S</t>
    </r>
  </si>
  <si>
    <r>
      <t xml:space="preserve">Previous Reallocation </t>
    </r>
    <r>
      <rPr>
        <sz val="9"/>
        <color rgb="FF00B050"/>
        <rFont val="Calibri Light"/>
        <family val="2"/>
        <scheme val="major"/>
      </rPr>
      <t>=</t>
    </r>
    <r>
      <rPr>
        <sz val="9"/>
        <color theme="1"/>
        <rFont val="Calibri Light"/>
        <family val="2"/>
        <scheme val="major"/>
      </rPr>
      <t xml:space="preserve"> </t>
    </r>
    <r>
      <rPr>
        <b/>
        <sz val="9"/>
        <color rgb="FF00B050"/>
        <rFont val="Calibri Light"/>
        <family val="2"/>
        <scheme val="major"/>
      </rPr>
      <t>Column T</t>
    </r>
  </si>
  <si>
    <r>
      <t xml:space="preserve">Accumulated Expenses YTD = </t>
    </r>
    <r>
      <rPr>
        <b/>
        <sz val="9"/>
        <color rgb="FF00B050"/>
        <rFont val="Calibri Light"/>
        <family val="2"/>
        <scheme val="major"/>
      </rPr>
      <t>Column V</t>
    </r>
  </si>
  <si>
    <r>
      <t xml:space="preserve">Negotiated Amendment (Positive) </t>
    </r>
    <r>
      <rPr>
        <sz val="9"/>
        <color rgb="FF00B050"/>
        <rFont val="Calibri Light"/>
        <family val="2"/>
        <scheme val="major"/>
      </rPr>
      <t xml:space="preserve">= </t>
    </r>
    <r>
      <rPr>
        <b/>
        <sz val="9"/>
        <color rgb="FF00B050"/>
        <rFont val="Calibri Light"/>
        <family val="2"/>
        <scheme val="major"/>
      </rPr>
      <t>Column X</t>
    </r>
  </si>
  <si>
    <r>
      <t xml:space="preserve">Negotiated Amendment (Negative) </t>
    </r>
    <r>
      <rPr>
        <sz val="9"/>
        <color rgb="FF00B050"/>
        <rFont val="Calibri Light"/>
        <family val="2"/>
        <scheme val="major"/>
      </rPr>
      <t xml:space="preserve">= </t>
    </r>
    <r>
      <rPr>
        <b/>
        <sz val="9"/>
        <color rgb="FF00B050"/>
        <rFont val="Calibri Light"/>
        <family val="2"/>
        <scheme val="major"/>
      </rPr>
      <t>Column Y</t>
    </r>
  </si>
  <si>
    <r>
      <t xml:space="preserve">Current Budget (Compass) </t>
    </r>
    <r>
      <rPr>
        <sz val="9"/>
        <color rgb="FF00B050"/>
        <rFont val="Calibri Light"/>
        <family val="2"/>
        <scheme val="major"/>
      </rPr>
      <t xml:space="preserve">= </t>
    </r>
    <r>
      <rPr>
        <b/>
        <sz val="9"/>
        <color rgb="FF00B050"/>
        <rFont val="Calibri Light"/>
        <family val="2"/>
        <scheme val="major"/>
      </rPr>
      <t>Total output budget in COMPASS</t>
    </r>
  </si>
  <si>
    <t>Total Amendment Budget = Total difference between Financial Plan and COMPASS budget</t>
  </si>
  <si>
    <t xml:space="preserve">Total Negotiated New Amendment </t>
  </si>
  <si>
    <t>Total Current Amount = Total Financial Plan</t>
  </si>
  <si>
    <t>Total Current Amount (Including New Amendment)</t>
  </si>
  <si>
    <t>Total Paid Year To Date (YTD) = Total accumulated expenses YTD</t>
  </si>
  <si>
    <t>Financial Plan
(Original Financial Plan)</t>
  </si>
  <si>
    <r>
      <t xml:space="preserve">Financial Plan </t>
    </r>
    <r>
      <rPr>
        <sz val="9"/>
        <color rgb="FF00B050"/>
        <rFont val="Calibri Light"/>
        <family val="2"/>
        <scheme val="major"/>
      </rPr>
      <t xml:space="preserve">= </t>
    </r>
    <r>
      <rPr>
        <b/>
        <sz val="9"/>
        <color rgb="FF00B050"/>
        <rFont val="Calibri Light"/>
        <family val="2"/>
        <scheme val="major"/>
      </rPr>
      <t>Column U</t>
    </r>
  </si>
  <si>
    <r>
      <t xml:space="preserve">Amendment Budget (available) </t>
    </r>
    <r>
      <rPr>
        <sz val="9"/>
        <color rgb="FF00B050"/>
        <rFont val="Calibri Light"/>
        <family val="2"/>
        <scheme val="major"/>
      </rPr>
      <t xml:space="preserve">= </t>
    </r>
    <r>
      <rPr>
        <b/>
        <sz val="9"/>
        <color rgb="FF00B050"/>
        <rFont val="Calibri Light"/>
        <family val="2"/>
        <scheme val="major"/>
      </rPr>
      <t>Total difference between Financial Plan and COMPASS budget</t>
    </r>
  </si>
  <si>
    <r>
      <t xml:space="preserve">Current Budget (Including Amendments) </t>
    </r>
    <r>
      <rPr>
        <sz val="9"/>
        <color rgb="FF00B050"/>
        <rFont val="Calibri Light"/>
        <family val="2"/>
        <scheme val="major"/>
      </rPr>
      <t xml:space="preserve">= </t>
    </r>
    <r>
      <rPr>
        <b/>
        <sz val="9"/>
        <color rgb="FF00B050"/>
        <rFont val="Calibri Light"/>
        <family val="2"/>
        <scheme val="major"/>
      </rPr>
      <t>Column AB (Financial Plan including New Amendment)</t>
    </r>
  </si>
  <si>
    <t xml:space="preserve">Amendments
(Previous Amendments)
</t>
  </si>
  <si>
    <t>Reallocation
(Previous Variations)</t>
  </si>
  <si>
    <r>
      <t xml:space="preserve">Financial Plan </t>
    </r>
    <r>
      <rPr>
        <sz val="9"/>
        <color rgb="FF00B050"/>
        <rFont val="Calibri Light"/>
        <family val="2"/>
        <scheme val="major"/>
      </rPr>
      <t xml:space="preserve">= </t>
    </r>
    <r>
      <rPr>
        <b/>
        <sz val="9"/>
        <color rgb="FF00B050"/>
        <rFont val="Calibri Light"/>
        <family val="2"/>
        <scheme val="major"/>
      </rPr>
      <t>Column R</t>
    </r>
    <r>
      <rPr>
        <sz val="9"/>
        <color rgb="FF00B050"/>
        <rFont val="Calibri Light"/>
        <family val="2"/>
        <scheme val="major"/>
      </rPr>
      <t xml:space="preserve"> </t>
    </r>
    <r>
      <rPr>
        <b/>
        <sz val="9"/>
        <color rgb="FF00B050"/>
        <rFont val="Calibri Light"/>
        <family val="2"/>
        <scheme val="major"/>
      </rPr>
      <t>(Original Financial Plan)</t>
    </r>
  </si>
  <si>
    <t>Agreed New Amendment (Positive)
(When AC = AF)</t>
  </si>
  <si>
    <t>Agreed New Amendment (Negative)
(When AD = AG)</t>
  </si>
  <si>
    <t>Remaining Balance After New Amendment
W + X + Y</t>
  </si>
  <si>
    <t>Total Partner Proposed Amendment
AC + AD</t>
  </si>
  <si>
    <t>Total UNHCR Proposed Amendment
AF + 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</si>
</sst>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0;\-0;;@"/>
  </numFmts>
  <fonts count="17" x14ac:knownFonts="1">
    <font>
      <sz val="11"/>
      <color theme="1"/>
      <name val="Calibri"/>
      <family val="2"/>
      <scheme val="minor"/>
    </font>
    <font>
      <sz val="11"/>
      <color theme="1"/>
      <name val="Calibri"/>
      <family val="2"/>
      <scheme val="minor"/>
    </font>
    <font>
      <sz val="11"/>
      <color theme="0"/>
      <name val="Calibri"/>
      <family val="2"/>
      <scheme val="minor"/>
    </font>
    <font>
      <b/>
      <sz val="24"/>
      <color rgb="FF4472C4"/>
      <name val="Calibri Light"/>
      <family val="2"/>
      <scheme val="major"/>
    </font>
    <font>
      <sz val="9"/>
      <color theme="1"/>
      <name val="Calibri Light"/>
      <family val="2"/>
      <scheme val="major"/>
    </font>
    <font>
      <b/>
      <sz val="9"/>
      <color theme="0"/>
      <name val="Calibri Light"/>
      <family val="2"/>
      <scheme val="major"/>
    </font>
    <font>
      <b/>
      <sz val="9"/>
      <color theme="1"/>
      <name val="Calibri Light"/>
      <family val="2"/>
      <scheme val="major"/>
    </font>
    <font>
      <sz val="9"/>
      <color theme="0"/>
      <name val="Calibri Light"/>
      <family val="2"/>
      <scheme val="major"/>
    </font>
    <font>
      <sz val="9"/>
      <color rgb="FFFF0000"/>
      <name val="Calibri Light"/>
      <family val="2"/>
      <scheme val="major"/>
    </font>
    <font>
      <sz val="9"/>
      <name val="Calibri Light"/>
      <family val="2"/>
      <scheme val="major"/>
    </font>
    <font>
      <b/>
      <sz val="22"/>
      <color theme="1"/>
      <name val="Calibri Light"/>
      <family val="2"/>
      <scheme val="major"/>
    </font>
    <font>
      <b/>
      <sz val="9"/>
      <color theme="0"/>
      <name val="Calibri"/>
      <family val="2"/>
      <scheme val="minor"/>
    </font>
    <font>
      <b/>
      <sz val="9"/>
      <name val="Calibri"/>
      <family val="2"/>
      <scheme val="minor"/>
    </font>
    <font>
      <sz val="9"/>
      <color theme="1"/>
      <name val="Calibri"/>
      <family val="2"/>
      <scheme val="minor"/>
    </font>
    <font>
      <sz val="9"/>
      <color rgb="FF00B050"/>
      <name val="Calibri Light"/>
      <family val="2"/>
      <scheme val="major"/>
    </font>
    <font>
      <b/>
      <sz val="9"/>
      <color rgb="FF00B050"/>
      <name val="Calibri Light"/>
      <family val="2"/>
      <scheme val="major"/>
    </font>
    <font>
      <b/>
      <sz val="24"/>
      <color rgb="FF00B050"/>
      <name val="Calibri Light"/>
      <family val="2"/>
      <scheme val="major"/>
    </font>
  </fonts>
  <fills count="25">
    <fill>
      <patternFill patternType="none"/>
    </fill>
    <fill>
      <patternFill patternType="gray125"/>
    </fill>
    <fill>
      <patternFill patternType="solid">
        <fgColor theme="4"/>
      </patternFill>
    </fill>
    <fill>
      <patternFill patternType="solid">
        <fgColor theme="5"/>
      </patternFill>
    </fill>
    <fill>
      <patternFill patternType="solid">
        <fgColor theme="6"/>
      </patternFill>
    </fill>
    <fill>
      <patternFill patternType="solid">
        <fgColor theme="9"/>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1" tint="0.499984740745262"/>
        <bgColor indexed="64"/>
      </patternFill>
    </fill>
    <fill>
      <patternFill patternType="solid">
        <fgColor rgb="FFFFFF00"/>
        <bgColor indexed="64"/>
      </patternFill>
    </fill>
    <fill>
      <patternFill patternType="solid">
        <fgColor theme="0" tint="-0.249977111117893"/>
        <bgColor indexed="64"/>
      </patternFill>
    </fill>
    <fill>
      <patternFill patternType="solid">
        <fgColor theme="1" tint="0.34998626667073579"/>
        <bgColor indexed="64"/>
      </patternFill>
    </fill>
    <fill>
      <patternFill patternType="solid">
        <fgColor theme="1" tint="4.9989318521683403E-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FC000"/>
        <bgColor indexed="64"/>
      </patternFill>
    </fill>
    <fill>
      <patternFill patternType="solid">
        <fgColor rgb="FFED7D31"/>
        <bgColor indexed="64"/>
      </patternFill>
    </fill>
    <fill>
      <patternFill patternType="solid">
        <fgColor theme="9"/>
        <bgColor indexed="64"/>
      </patternFill>
    </fill>
    <fill>
      <patternFill patternType="solid">
        <fgColor rgb="FF808080"/>
        <bgColor indexed="64"/>
      </patternFill>
    </fill>
    <fill>
      <patternFill patternType="solid">
        <fgColor theme="1"/>
        <bgColor indexed="64"/>
      </patternFill>
    </fill>
    <fill>
      <patternFill patternType="solid">
        <fgColor theme="7"/>
        <bgColor indexed="64"/>
      </patternFill>
    </fill>
    <fill>
      <patternFill patternType="solid">
        <fgColor rgb="FF92D050"/>
        <bgColor indexed="64"/>
      </patternFill>
    </fill>
    <fill>
      <patternFill patternType="solid">
        <fgColor theme="5"/>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thin">
        <color indexed="64"/>
      </left>
      <right/>
      <top style="medium">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thin">
        <color indexed="64"/>
      </left>
      <right style="thin">
        <color indexed="64"/>
      </right>
      <top/>
      <bottom style="medium">
        <color indexed="64"/>
      </bottom>
      <diagonal/>
    </border>
    <border>
      <left style="thin">
        <color indexed="64"/>
      </left>
      <right/>
      <top/>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s>
  <cellStyleXfs count="7">
    <xf numFmtId="0" fontId="0" fillId="0" borderId="0"/>
    <xf numFmtId="164" fontId="1" fillId="0" borderId="0"/>
    <xf numFmtId="0" fontId="2" fillId="2" borderId="0"/>
    <xf numFmtId="0" fontId="2" fillId="3" borderId="0"/>
    <xf numFmtId="0" fontId="2" fillId="4" borderId="0"/>
    <xf numFmtId="0" fontId="2" fillId="5" borderId="0"/>
    <xf numFmtId="164" fontId="1" fillId="0" borderId="0"/>
  </cellStyleXfs>
  <cellXfs count="244">
    <xf numFmtId="0" fontId="0" fillId="0" borderId="0" xfId="0"/>
    <xf numFmtId="0" fontId="3" fillId="0" borderId="0" xfId="0" applyFont="1" applyAlignment="1">
      <alignment vertical="center"/>
    </xf>
    <xf numFmtId="164" fontId="4" fillId="7" borderId="0" xfId="1" applyFont="1" applyFill="1"/>
    <xf numFmtId="0" fontId="5" fillId="2" borderId="33" xfId="2" applyFont="1" applyBorder="1" applyAlignment="1">
      <alignment horizontal="left" vertical="center" wrapText="1"/>
    </xf>
    <xf numFmtId="0" fontId="4" fillId="0" borderId="0" xfId="0" applyFont="1" applyAlignment="1">
      <alignment horizontal="center"/>
    </xf>
    <xf numFmtId="0" fontId="6" fillId="8" borderId="31" xfId="0" applyFont="1" applyFill="1" applyBorder="1" applyAlignment="1">
      <alignment horizontal="center"/>
    </xf>
    <xf numFmtId="0" fontId="6" fillId="8" borderId="5" xfId="0" applyFont="1" applyFill="1" applyBorder="1" applyAlignment="1">
      <alignment horizontal="center"/>
    </xf>
    <xf numFmtId="0" fontId="6" fillId="8" borderId="32" xfId="0" applyFont="1" applyFill="1" applyBorder="1" applyAlignment="1">
      <alignment horizontal="center"/>
    </xf>
    <xf numFmtId="164" fontId="4" fillId="7" borderId="0" xfId="1" applyFont="1" applyFill="1" applyAlignment="1">
      <alignment horizontal="center"/>
    </xf>
    <xf numFmtId="0" fontId="6" fillId="8" borderId="21" xfId="0" applyFont="1" applyFill="1" applyBorder="1" applyAlignment="1">
      <alignment horizontal="center"/>
    </xf>
    <xf numFmtId="165" fontId="4" fillId="7" borderId="0" xfId="1" applyNumberFormat="1" applyFont="1" applyFill="1"/>
    <xf numFmtId="164" fontId="4" fillId="23" borderId="0" xfId="1" applyFont="1" applyFill="1"/>
    <xf numFmtId="0" fontId="4" fillId="0" borderId="0" xfId="0" applyFont="1"/>
    <xf numFmtId="0" fontId="5" fillId="2" borderId="12" xfId="2" applyFont="1" applyBorder="1" applyAlignment="1">
      <alignment horizontal="left" vertical="center" wrapText="1"/>
    </xf>
    <xf numFmtId="0" fontId="6" fillId="6" borderId="33" xfId="0" applyFont="1" applyFill="1" applyBorder="1" applyAlignment="1">
      <alignment horizontal="center"/>
    </xf>
    <xf numFmtId="0" fontId="4" fillId="17" borderId="12" xfId="0" applyFont="1" applyFill="1" applyBorder="1"/>
    <xf numFmtId="0" fontId="6" fillId="6" borderId="12" xfId="0" applyFont="1" applyFill="1" applyBorder="1" applyAlignment="1">
      <alignment horizontal="center"/>
    </xf>
    <xf numFmtId="0" fontId="4" fillId="18" borderId="12" xfId="0" applyFont="1" applyFill="1" applyBorder="1"/>
    <xf numFmtId="0" fontId="4" fillId="19" borderId="12" xfId="0" applyFont="1" applyFill="1" applyBorder="1"/>
    <xf numFmtId="0" fontId="4" fillId="20" borderId="12" xfId="0" applyFont="1" applyFill="1" applyBorder="1"/>
    <xf numFmtId="164" fontId="4" fillId="11" borderId="13" xfId="1" applyFont="1" applyFill="1" applyBorder="1"/>
    <xf numFmtId="0" fontId="4" fillId="21" borderId="25" xfId="0" applyFont="1" applyFill="1" applyBorder="1"/>
    <xf numFmtId="0" fontId="6" fillId="6" borderId="25" xfId="0" applyFont="1" applyFill="1" applyBorder="1" applyAlignment="1">
      <alignment horizontal="center"/>
    </xf>
    <xf numFmtId="0" fontId="8" fillId="0" borderId="44" xfId="0" applyFont="1" applyBorder="1" applyAlignment="1">
      <alignment horizontal="center"/>
    </xf>
    <xf numFmtId="0" fontId="4" fillId="0" borderId="0" xfId="0" applyFont="1" applyAlignment="1">
      <alignment wrapText="1"/>
    </xf>
    <xf numFmtId="0" fontId="5" fillId="2" borderId="25" xfId="2" applyFont="1" applyBorder="1" applyAlignment="1">
      <alignment horizontal="left" vertical="center" wrapText="1"/>
    </xf>
    <xf numFmtId="0" fontId="7" fillId="2" borderId="22" xfId="2" applyFont="1" applyBorder="1" applyAlignment="1">
      <alignment horizontal="center" vertical="center" wrapText="1"/>
    </xf>
    <xf numFmtId="0" fontId="6" fillId="22" borderId="44" xfId="2" applyFont="1" applyFill="1" applyBorder="1" applyAlignment="1">
      <alignment horizontal="center" vertical="center" wrapText="1"/>
    </xf>
    <xf numFmtId="164" fontId="5" fillId="9" borderId="30" xfId="1" applyFont="1" applyFill="1" applyBorder="1" applyAlignment="1">
      <alignment horizontal="center" vertical="center" wrapText="1"/>
    </xf>
    <xf numFmtId="0" fontId="5" fillId="9" borderId="24" xfId="4" applyFont="1" applyFill="1" applyBorder="1" applyAlignment="1">
      <alignment horizontal="center" vertical="center" wrapText="1"/>
    </xf>
    <xf numFmtId="164" fontId="5" fillId="9" borderId="24" xfId="1" applyFont="1" applyFill="1" applyBorder="1" applyAlignment="1">
      <alignment horizontal="center" vertical="center" wrapText="1"/>
    </xf>
    <xf numFmtId="0" fontId="5" fillId="5" borderId="24" xfId="5" applyFont="1" applyBorder="1" applyAlignment="1">
      <alignment horizontal="center" vertical="center" wrapText="1"/>
    </xf>
    <xf numFmtId="0" fontId="6" fillId="22" borderId="24" xfId="5" applyFont="1" applyFill="1" applyBorder="1" applyAlignment="1">
      <alignment horizontal="center" vertical="center" wrapText="1"/>
    </xf>
    <xf numFmtId="0" fontId="5" fillId="24" borderId="24" xfId="5" applyFont="1" applyFill="1" applyBorder="1" applyAlignment="1">
      <alignment horizontal="center" vertical="center" wrapText="1"/>
    </xf>
    <xf numFmtId="164" fontId="5" fillId="9" borderId="27" xfId="1" applyFont="1" applyFill="1" applyBorder="1" applyAlignment="1">
      <alignment horizontal="center" vertical="center" wrapText="1"/>
    </xf>
    <xf numFmtId="0" fontId="4" fillId="7" borderId="6" xfId="0" applyFont="1" applyFill="1" applyBorder="1"/>
    <xf numFmtId="0" fontId="4" fillId="7" borderId="4" xfId="0" applyFont="1" applyFill="1" applyBorder="1"/>
    <xf numFmtId="0" fontId="4" fillId="7" borderId="4" xfId="0" applyFont="1" applyFill="1" applyBorder="1" applyAlignment="1">
      <alignment horizontal="center"/>
    </xf>
    <xf numFmtId="0" fontId="5" fillId="12" borderId="30" xfId="4" applyFont="1" applyFill="1" applyBorder="1"/>
    <xf numFmtId="0" fontId="5" fillId="12" borderId="24" xfId="4" applyFont="1" applyFill="1" applyBorder="1"/>
    <xf numFmtId="164" fontId="5" fillId="12" borderId="47" xfId="1" applyFont="1" applyFill="1" applyBorder="1"/>
    <xf numFmtId="0" fontId="5" fillId="3" borderId="24" xfId="3" applyFont="1" applyBorder="1"/>
    <xf numFmtId="0" fontId="6" fillId="22" borderId="27" xfId="3" applyFont="1" applyFill="1" applyBorder="1"/>
    <xf numFmtId="0" fontId="4" fillId="7" borderId="9" xfId="0" applyFont="1" applyFill="1" applyBorder="1"/>
    <xf numFmtId="0" fontId="4" fillId="7" borderId="0" xfId="0" applyFont="1" applyFill="1"/>
    <xf numFmtId="0" fontId="4" fillId="7" borderId="0" xfId="0" applyFont="1" applyFill="1" applyAlignment="1">
      <alignment horizontal="center"/>
    </xf>
    <xf numFmtId="0" fontId="4" fillId="0" borderId="4" xfId="0" applyFont="1" applyBorder="1"/>
    <xf numFmtId="0" fontId="4" fillId="0" borderId="36" xfId="0" applyFont="1" applyBorder="1"/>
    <xf numFmtId="0" fontId="4" fillId="6" borderId="40" xfId="0" applyFont="1" applyFill="1" applyBorder="1" applyAlignment="1">
      <alignment horizontal="center"/>
    </xf>
    <xf numFmtId="164" fontId="4" fillId="11" borderId="7" xfId="0" applyNumberFormat="1" applyFont="1" applyFill="1" applyBorder="1"/>
    <xf numFmtId="164" fontId="4" fillId="11" borderId="7" xfId="1" applyFont="1" applyFill="1" applyBorder="1"/>
    <xf numFmtId="164" fontId="4" fillId="11" borderId="8" xfId="1" applyFont="1" applyFill="1" applyBorder="1"/>
    <xf numFmtId="0" fontId="4" fillId="6" borderId="41" xfId="0" applyFont="1" applyFill="1" applyBorder="1" applyAlignment="1">
      <alignment horizontal="center"/>
    </xf>
    <xf numFmtId="164" fontId="4" fillId="11" borderId="1" xfId="0" applyNumberFormat="1" applyFont="1" applyFill="1" applyBorder="1"/>
    <xf numFmtId="164" fontId="4" fillId="11" borderId="1" xfId="1" applyFont="1" applyFill="1" applyBorder="1"/>
    <xf numFmtId="0" fontId="4" fillId="6" borderId="42" xfId="0" applyFont="1" applyFill="1" applyBorder="1" applyAlignment="1">
      <alignment horizontal="center"/>
    </xf>
    <xf numFmtId="164" fontId="4" fillId="11" borderId="14" xfId="1" applyFont="1" applyFill="1" applyBorder="1"/>
    <xf numFmtId="164" fontId="4" fillId="11" borderId="18" xfId="1" applyFont="1" applyFill="1" applyBorder="1"/>
    <xf numFmtId="164" fontId="5" fillId="12" borderId="24" xfId="1" applyFont="1" applyFill="1" applyBorder="1"/>
    <xf numFmtId="0" fontId="7" fillId="13" borderId="48" xfId="4" applyFont="1" applyFill="1" applyBorder="1"/>
    <xf numFmtId="164" fontId="5" fillId="13" borderId="24" xfId="1" applyFont="1" applyFill="1" applyBorder="1"/>
    <xf numFmtId="0" fontId="4" fillId="6" borderId="21" xfId="0" applyFont="1" applyFill="1" applyBorder="1"/>
    <xf numFmtId="164" fontId="4" fillId="11" borderId="30" xfId="1" applyFont="1" applyFill="1" applyBorder="1"/>
    <xf numFmtId="164" fontId="4" fillId="11" borderId="24" xfId="1" applyFont="1" applyFill="1" applyBorder="1"/>
    <xf numFmtId="164" fontId="6" fillId="11" borderId="24" xfId="1" applyFont="1" applyFill="1" applyBorder="1"/>
    <xf numFmtId="164" fontId="4" fillId="11" borderId="27" xfId="1" applyFont="1" applyFill="1" applyBorder="1"/>
    <xf numFmtId="0" fontId="4" fillId="6" borderId="6" xfId="0" applyFont="1" applyFill="1" applyBorder="1"/>
    <xf numFmtId="164" fontId="4" fillId="6" borderId="4" xfId="1" applyFont="1" applyFill="1" applyBorder="1"/>
    <xf numFmtId="0" fontId="4" fillId="6" borderId="7" xfId="0" applyFont="1" applyFill="1" applyBorder="1" applyAlignment="1">
      <alignment horizontal="center" vertical="center"/>
    </xf>
    <xf numFmtId="10" fontId="4" fillId="6" borderId="4" xfId="0" applyNumberFormat="1" applyFont="1" applyFill="1" applyBorder="1"/>
    <xf numFmtId="10" fontId="4" fillId="6" borderId="36" xfId="0" applyNumberFormat="1" applyFont="1" applyFill="1" applyBorder="1"/>
    <xf numFmtId="0" fontId="4" fillId="11" borderId="23" xfId="0" applyFont="1" applyFill="1" applyBorder="1" applyAlignment="1">
      <alignment horizontal="center"/>
    </xf>
    <xf numFmtId="0" fontId="4" fillId="11" borderId="37" xfId="0" applyFont="1" applyFill="1" applyBorder="1"/>
    <xf numFmtId="0" fontId="4" fillId="6" borderId="9" xfId="0" applyFont="1" applyFill="1" applyBorder="1"/>
    <xf numFmtId="0" fontId="4" fillId="6" borderId="0" xfId="0" applyFont="1" applyFill="1"/>
    <xf numFmtId="0" fontId="5" fillId="2" borderId="30" xfId="2" applyFont="1" applyBorder="1" applyAlignment="1">
      <alignment horizontal="center" vertical="center" wrapText="1"/>
    </xf>
    <xf numFmtId="0" fontId="5" fillId="2" borderId="32" xfId="2" applyFont="1" applyBorder="1" applyAlignment="1">
      <alignment horizontal="center" vertical="center" wrapText="1"/>
    </xf>
    <xf numFmtId="10" fontId="4" fillId="6" borderId="0" xfId="0" applyNumberFormat="1" applyFont="1" applyFill="1"/>
    <xf numFmtId="164" fontId="4" fillId="6" borderId="0" xfId="1" applyFont="1" applyFill="1"/>
    <xf numFmtId="164" fontId="4" fillId="6" borderId="46" xfId="1" applyFont="1" applyFill="1" applyBorder="1"/>
    <xf numFmtId="0" fontId="4" fillId="6" borderId="33" xfId="0" applyFont="1" applyFill="1" applyBorder="1"/>
    <xf numFmtId="164" fontId="4" fillId="6" borderId="7" xfId="1" applyFont="1" applyFill="1" applyBorder="1"/>
    <xf numFmtId="10" fontId="4" fillId="6" borderId="18" xfId="0" applyNumberFormat="1" applyFont="1" applyFill="1" applyBorder="1"/>
    <xf numFmtId="0" fontId="4" fillId="6" borderId="1" xfId="0" applyFont="1" applyFill="1" applyBorder="1" applyAlignment="1">
      <alignment horizontal="center" vertical="center"/>
    </xf>
    <xf numFmtId="10" fontId="4" fillId="6" borderId="46" xfId="0" applyNumberFormat="1" applyFont="1" applyFill="1" applyBorder="1"/>
    <xf numFmtId="0" fontId="4" fillId="11" borderId="28" xfId="0" applyFont="1" applyFill="1" applyBorder="1" applyAlignment="1">
      <alignment horizontal="center"/>
    </xf>
    <xf numFmtId="0" fontId="4" fillId="11" borderId="29" xfId="0" applyFont="1" applyFill="1" applyBorder="1"/>
    <xf numFmtId="0" fontId="4" fillId="6" borderId="12" xfId="0" applyFont="1" applyFill="1" applyBorder="1"/>
    <xf numFmtId="164" fontId="4" fillId="6" borderId="13" xfId="1" applyFont="1" applyFill="1" applyBorder="1"/>
    <xf numFmtId="0" fontId="4" fillId="11" borderId="3" xfId="0" applyFont="1" applyFill="1" applyBorder="1" applyAlignment="1">
      <alignment horizontal="center"/>
    </xf>
    <xf numFmtId="0" fontId="4" fillId="11" borderId="2" xfId="0" applyFont="1" applyFill="1" applyBorder="1"/>
    <xf numFmtId="0" fontId="4" fillId="6" borderId="25" xfId="0" applyFont="1" applyFill="1" applyBorder="1"/>
    <xf numFmtId="164" fontId="4" fillId="6" borderId="14" xfId="1" applyFont="1" applyFill="1" applyBorder="1"/>
    <xf numFmtId="10" fontId="4" fillId="6" borderId="27" xfId="0" applyNumberFormat="1" applyFont="1" applyFill="1" applyBorder="1"/>
    <xf numFmtId="0" fontId="5" fillId="2" borderId="31" xfId="2" applyFont="1" applyBorder="1" applyAlignment="1">
      <alignment horizontal="center" vertical="center" wrapText="1"/>
    </xf>
    <xf numFmtId="164" fontId="4" fillId="6" borderId="8" xfId="1" applyFont="1" applyFill="1" applyBorder="1"/>
    <xf numFmtId="0" fontId="4" fillId="11" borderId="15" xfId="0" applyFont="1" applyFill="1" applyBorder="1" applyAlignment="1">
      <alignment horizontal="center"/>
    </xf>
    <xf numFmtId="0" fontId="4" fillId="11" borderId="49" xfId="0" applyFont="1" applyFill="1" applyBorder="1"/>
    <xf numFmtId="164" fontId="4" fillId="6" borderId="1" xfId="1" applyFont="1" applyFill="1" applyBorder="1"/>
    <xf numFmtId="164" fontId="5" fillId="9" borderId="24" xfId="1" applyFont="1" applyFill="1" applyBorder="1"/>
    <xf numFmtId="0" fontId="4" fillId="6" borderId="28" xfId="0" applyFont="1" applyFill="1" applyBorder="1" applyAlignment="1">
      <alignment horizontal="center"/>
    </xf>
    <xf numFmtId="0" fontId="4" fillId="6" borderId="3" xfId="0" applyFont="1" applyFill="1" applyBorder="1" applyAlignment="1">
      <alignment horizontal="center"/>
    </xf>
    <xf numFmtId="10" fontId="4" fillId="6" borderId="13" xfId="0" applyNumberFormat="1" applyFont="1" applyFill="1" applyBorder="1"/>
    <xf numFmtId="9" fontId="4" fillId="6" borderId="13" xfId="0" applyNumberFormat="1" applyFont="1" applyFill="1" applyBorder="1" applyAlignment="1">
      <alignment horizontal="center"/>
    </xf>
    <xf numFmtId="0" fontId="4" fillId="0" borderId="17" xfId="0" applyFont="1" applyBorder="1"/>
    <xf numFmtId="164" fontId="4" fillId="6" borderId="17" xfId="1" applyFont="1" applyFill="1" applyBorder="1"/>
    <xf numFmtId="0" fontId="4" fillId="6" borderId="15" xfId="0" applyFont="1" applyFill="1" applyBorder="1" applyAlignment="1">
      <alignment horizontal="center"/>
    </xf>
    <xf numFmtId="164" fontId="5" fillId="9" borderId="24" xfId="4" applyNumberFormat="1" applyFont="1" applyFill="1" applyBorder="1"/>
    <xf numFmtId="0" fontId="4" fillId="6" borderId="16" xfId="0" applyFont="1" applyFill="1" applyBorder="1"/>
    <xf numFmtId="0" fontId="4" fillId="6" borderId="17" xfId="0" applyFont="1" applyFill="1" applyBorder="1"/>
    <xf numFmtId="10" fontId="4" fillId="6" borderId="17" xfId="0" applyNumberFormat="1" applyFont="1" applyFill="1" applyBorder="1" applyAlignment="1">
      <alignment wrapText="1"/>
    </xf>
    <xf numFmtId="164" fontId="5" fillId="21" borderId="24" xfId="1" applyFont="1" applyFill="1" applyBorder="1"/>
    <xf numFmtId="164" fontId="5" fillId="21" borderId="24" xfId="4" applyNumberFormat="1" applyFont="1" applyFill="1" applyBorder="1"/>
    <xf numFmtId="164" fontId="5" fillId="21" borderId="27" xfId="1" applyFont="1" applyFill="1" applyBorder="1"/>
    <xf numFmtId="165" fontId="4" fillId="0" borderId="0" xfId="0" applyNumberFormat="1" applyFont="1"/>
    <xf numFmtId="0" fontId="5" fillId="13" borderId="45" xfId="4" applyFont="1" applyFill="1" applyBorder="1"/>
    <xf numFmtId="164" fontId="10" fillId="0" borderId="0" xfId="1" applyFont="1"/>
    <xf numFmtId="164" fontId="4" fillId="0" borderId="0" xfId="1" applyFont="1"/>
    <xf numFmtId="0" fontId="5" fillId="2" borderId="21" xfId="2" applyFont="1" applyBorder="1" applyAlignment="1">
      <alignment horizontal="center" vertical="center" wrapText="1"/>
    </xf>
    <xf numFmtId="0" fontId="5" fillId="2" borderId="22" xfId="2" applyFont="1" applyBorder="1" applyAlignment="1">
      <alignment horizontal="center" vertical="center" wrapText="1"/>
    </xf>
    <xf numFmtId="164" fontId="6" fillId="14" borderId="13" xfId="1" applyFont="1" applyFill="1" applyBorder="1"/>
    <xf numFmtId="164" fontId="6" fillId="16" borderId="13" xfId="0" applyNumberFormat="1" applyFont="1" applyFill="1" applyBorder="1"/>
    <xf numFmtId="164" fontId="6" fillId="15" borderId="13" xfId="1" applyFont="1" applyFill="1" applyBorder="1"/>
    <xf numFmtId="164" fontId="6" fillId="11" borderId="13" xfId="1" applyFont="1" applyFill="1" applyBorder="1"/>
    <xf numFmtId="164" fontId="5" fillId="13" borderId="18" xfId="1" applyFont="1" applyFill="1" applyBorder="1"/>
    <xf numFmtId="164" fontId="4" fillId="0" borderId="0" xfId="1" applyFont="1" applyAlignment="1">
      <alignment wrapText="1"/>
    </xf>
    <xf numFmtId="164" fontId="9" fillId="0" borderId="0" xfId="1" applyFont="1"/>
    <xf numFmtId="164" fontId="5" fillId="13" borderId="47" xfId="1" applyFont="1" applyFill="1" applyBorder="1"/>
    <xf numFmtId="164" fontId="5" fillId="9" borderId="5" xfId="1" applyFont="1" applyFill="1" applyBorder="1"/>
    <xf numFmtId="164" fontId="5" fillId="9" borderId="51" xfId="1" applyFont="1" applyFill="1" applyBorder="1"/>
    <xf numFmtId="164" fontId="5" fillId="21" borderId="14" xfId="1" applyFont="1" applyFill="1" applyBorder="1"/>
    <xf numFmtId="0" fontId="5" fillId="12" borderId="21" xfId="4" applyFont="1" applyFill="1" applyBorder="1"/>
    <xf numFmtId="164" fontId="4" fillId="11" borderId="20" xfId="1" applyFont="1" applyFill="1" applyBorder="1"/>
    <xf numFmtId="164" fontId="4" fillId="11" borderId="20" xfId="0" applyNumberFormat="1" applyFont="1" applyFill="1" applyBorder="1"/>
    <xf numFmtId="164" fontId="4" fillId="11" borderId="34" xfId="1" applyFont="1" applyFill="1" applyBorder="1"/>
    <xf numFmtId="164" fontId="5" fillId="13" borderId="39" xfId="1" applyFont="1" applyFill="1" applyBorder="1"/>
    <xf numFmtId="164" fontId="5" fillId="13" borderId="45" xfId="1" applyFont="1" applyFill="1" applyBorder="1"/>
    <xf numFmtId="164" fontId="5" fillId="12" borderId="21" xfId="1" applyFont="1" applyFill="1" applyBorder="1"/>
    <xf numFmtId="164" fontId="5" fillId="12" borderId="27" xfId="1" applyFont="1" applyFill="1" applyBorder="1"/>
    <xf numFmtId="164" fontId="4" fillId="11" borderId="37" xfId="1" applyFont="1" applyFill="1" applyBorder="1"/>
    <xf numFmtId="164" fontId="5" fillId="12" borderId="23" xfId="1" applyFont="1" applyFill="1" applyBorder="1"/>
    <xf numFmtId="164" fontId="5" fillId="12" borderId="22" xfId="1" applyFont="1" applyFill="1" applyBorder="1"/>
    <xf numFmtId="164" fontId="5" fillId="12" borderId="35" xfId="1" applyFont="1" applyFill="1" applyBorder="1"/>
    <xf numFmtId="0" fontId="11" fillId="24" borderId="30" xfId="3" applyFont="1" applyFill="1" applyBorder="1"/>
    <xf numFmtId="0" fontId="12" fillId="22" borderId="27" xfId="3" applyFont="1" applyFill="1" applyBorder="1"/>
    <xf numFmtId="0" fontId="4" fillId="0" borderId="0" xfId="0" applyFont="1" applyProtection="1">
      <protection locked="0"/>
    </xf>
    <xf numFmtId="164" fontId="4" fillId="23" borderId="0" xfId="1" applyFont="1" applyFill="1" applyProtection="1">
      <protection locked="0"/>
    </xf>
    <xf numFmtId="164" fontId="1" fillId="0" borderId="0" xfId="1"/>
    <xf numFmtId="0" fontId="4" fillId="6" borderId="50" xfId="0" applyFont="1" applyFill="1" applyBorder="1" applyAlignment="1">
      <alignment horizontal="center"/>
    </xf>
    <xf numFmtId="0" fontId="4" fillId="6" borderId="52" xfId="0" applyFont="1" applyFill="1" applyBorder="1"/>
    <xf numFmtId="0" fontId="4" fillId="6" borderId="5" xfId="0" applyFont="1" applyFill="1" applyBorder="1"/>
    <xf numFmtId="0" fontId="4" fillId="6" borderId="53" xfId="0" applyFont="1" applyFill="1" applyBorder="1" applyAlignment="1">
      <alignment horizontal="center"/>
    </xf>
    <xf numFmtId="164" fontId="4" fillId="7" borderId="2" xfId="1" applyFont="1" applyFill="1" applyBorder="1"/>
    <xf numFmtId="164" fontId="4" fillId="7" borderId="19" xfId="1" applyFont="1" applyFill="1" applyBorder="1"/>
    <xf numFmtId="164" fontId="4" fillId="7" borderId="3" xfId="1" applyFont="1" applyFill="1" applyBorder="1"/>
    <xf numFmtId="164" fontId="4" fillId="16" borderId="7" xfId="1" applyFont="1" applyFill="1" applyBorder="1" applyAlignment="1" applyProtection="1">
      <alignment horizontal="center" vertical="center"/>
      <protection locked="0"/>
    </xf>
    <xf numFmtId="164" fontId="4" fillId="16" borderId="1" xfId="1" applyFont="1" applyFill="1" applyBorder="1" applyAlignment="1" applyProtection="1">
      <alignment horizontal="center" vertical="center"/>
      <protection locked="0"/>
    </xf>
    <xf numFmtId="164" fontId="4" fillId="16" borderId="14" xfId="1" applyFont="1" applyFill="1" applyBorder="1" applyAlignment="1" applyProtection="1">
      <alignment horizontal="center" vertical="center"/>
      <protection locked="0"/>
    </xf>
    <xf numFmtId="0" fontId="4" fillId="14" borderId="30" xfId="0" applyFont="1" applyFill="1" applyBorder="1" applyProtection="1">
      <protection locked="0"/>
    </xf>
    <xf numFmtId="164" fontId="4" fillId="14" borderId="7" xfId="1" applyFont="1" applyFill="1" applyBorder="1" applyProtection="1">
      <protection locked="0"/>
    </xf>
    <xf numFmtId="164" fontId="4" fillId="14" borderId="1" xfId="1" applyFont="1" applyFill="1" applyBorder="1" applyProtection="1">
      <protection locked="0"/>
    </xf>
    <xf numFmtId="164" fontId="4" fillId="14" borderId="20" xfId="1" applyFont="1" applyFill="1" applyBorder="1" applyProtection="1">
      <protection locked="0"/>
    </xf>
    <xf numFmtId="164" fontId="4" fillId="16" borderId="7" xfId="1" applyFont="1" applyFill="1" applyBorder="1" applyProtection="1">
      <protection locked="0"/>
    </xf>
    <xf numFmtId="164" fontId="4" fillId="16" borderId="1" xfId="1" applyFont="1" applyFill="1" applyBorder="1" applyProtection="1">
      <protection locked="0"/>
    </xf>
    <xf numFmtId="164" fontId="4" fillId="16" borderId="20" xfId="1" applyFont="1" applyFill="1" applyBorder="1" applyProtection="1">
      <protection locked="0"/>
    </xf>
    <xf numFmtId="164" fontId="4" fillId="14" borderId="14" xfId="1" applyFont="1" applyFill="1" applyBorder="1" applyProtection="1">
      <protection locked="0"/>
    </xf>
    <xf numFmtId="164" fontId="4" fillId="16" borderId="14" xfId="1" applyFont="1" applyFill="1" applyBorder="1" applyProtection="1">
      <protection locked="0"/>
    </xf>
    <xf numFmtId="0" fontId="4" fillId="16" borderId="28" xfId="0" applyFont="1" applyFill="1" applyBorder="1" applyProtection="1">
      <protection locked="0"/>
    </xf>
    <xf numFmtId="0" fontId="4" fillId="14" borderId="8" xfId="0" applyFont="1" applyFill="1" applyBorder="1" applyProtection="1">
      <protection locked="0"/>
    </xf>
    <xf numFmtId="0" fontId="4" fillId="16" borderId="3" xfId="0" applyFont="1" applyFill="1" applyBorder="1" applyProtection="1">
      <protection locked="0"/>
    </xf>
    <xf numFmtId="0" fontId="4" fillId="14" borderId="13" xfId="0" applyFont="1" applyFill="1" applyBorder="1" applyProtection="1">
      <protection locked="0"/>
    </xf>
    <xf numFmtId="0" fontId="4" fillId="16" borderId="15" xfId="0" applyFont="1" applyFill="1" applyBorder="1" applyProtection="1">
      <protection locked="0"/>
    </xf>
    <xf numFmtId="0" fontId="4" fillId="14" borderId="18" xfId="0" applyFont="1" applyFill="1" applyBorder="1" applyProtection="1">
      <protection locked="0"/>
    </xf>
    <xf numFmtId="0" fontId="4" fillId="16" borderId="23" xfId="0" applyFont="1" applyFill="1" applyBorder="1" applyProtection="1">
      <protection locked="0"/>
    </xf>
    <xf numFmtId="0" fontId="4" fillId="14" borderId="27" xfId="0" applyFont="1" applyFill="1" applyBorder="1" applyProtection="1">
      <protection locked="0"/>
    </xf>
    <xf numFmtId="0" fontId="13" fillId="16" borderId="45" xfId="0" applyFont="1" applyFill="1" applyBorder="1" applyAlignment="1" applyProtection="1">
      <alignment horizontal="left" wrapText="1"/>
      <protection locked="0"/>
    </xf>
    <xf numFmtId="0" fontId="13" fillId="14" borderId="43" xfId="0" applyFont="1" applyFill="1" applyBorder="1" applyAlignment="1" applyProtection="1">
      <alignment horizontal="left" wrapText="1"/>
      <protection locked="0"/>
    </xf>
    <xf numFmtId="49" fontId="4" fillId="16" borderId="8" xfId="1" applyNumberFormat="1" applyFont="1" applyFill="1" applyBorder="1" applyAlignment="1" applyProtection="1">
      <alignment horizontal="center" vertical="center"/>
      <protection locked="0"/>
    </xf>
    <xf numFmtId="49" fontId="4" fillId="16" borderId="13" xfId="1" applyNumberFormat="1" applyFont="1" applyFill="1" applyBorder="1" applyAlignment="1" applyProtection="1">
      <alignment horizontal="center" vertical="center"/>
      <protection locked="0"/>
    </xf>
    <xf numFmtId="49" fontId="4" fillId="16" borderId="18" xfId="1" applyNumberFormat="1" applyFont="1" applyFill="1" applyBorder="1" applyAlignment="1" applyProtection="1">
      <alignment horizontal="center" vertical="center"/>
      <protection locked="0"/>
    </xf>
    <xf numFmtId="1" fontId="4" fillId="14" borderId="40" xfId="0" applyNumberFormat="1" applyFont="1" applyFill="1" applyBorder="1" applyProtection="1">
      <protection locked="0"/>
    </xf>
    <xf numFmtId="1" fontId="4" fillId="14" borderId="41" xfId="0" applyNumberFormat="1" applyFont="1" applyFill="1" applyBorder="1" applyProtection="1">
      <protection locked="0"/>
    </xf>
    <xf numFmtId="0" fontId="4" fillId="11" borderId="24" xfId="1" applyNumberFormat="1" applyFont="1" applyFill="1" applyBorder="1"/>
    <xf numFmtId="164" fontId="5" fillId="9" borderId="47" xfId="1" applyFont="1" applyFill="1" applyBorder="1"/>
    <xf numFmtId="164" fontId="5" fillId="9" borderId="27" xfId="1" applyFont="1" applyFill="1" applyBorder="1"/>
    <xf numFmtId="0" fontId="4" fillId="10" borderId="5" xfId="0" applyFont="1" applyFill="1" applyBorder="1" applyProtection="1">
      <protection locked="0"/>
    </xf>
    <xf numFmtId="0" fontId="4" fillId="0" borderId="0" xfId="0" applyFont="1"/>
    <xf numFmtId="0" fontId="4" fillId="0" borderId="0" xfId="0" applyFont="1" applyAlignment="1">
      <alignment horizontal="center"/>
    </xf>
    <xf numFmtId="0" fontId="4" fillId="6" borderId="0" xfId="0" applyFont="1" applyFill="1"/>
    <xf numFmtId="0" fontId="4" fillId="6" borderId="16" xfId="0" applyFont="1" applyFill="1" applyBorder="1"/>
    <xf numFmtId="164" fontId="4" fillId="0" borderId="0" xfId="1" applyFont="1"/>
    <xf numFmtId="0" fontId="4" fillId="0" borderId="0" xfId="0" applyFont="1"/>
    <xf numFmtId="0" fontId="4" fillId="6" borderId="15" xfId="0" applyFont="1" applyFill="1" applyBorder="1" applyAlignment="1">
      <alignment horizontal="left"/>
    </xf>
    <xf numFmtId="0" fontId="0" fillId="0" borderId="38" xfId="0" applyBorder="1"/>
    <xf numFmtId="0" fontId="0" fillId="0" borderId="15" xfId="0" applyBorder="1"/>
    <xf numFmtId="0" fontId="4" fillId="0" borderId="0" xfId="0" applyFont="1" applyAlignment="1">
      <alignment horizontal="center"/>
    </xf>
    <xf numFmtId="10" fontId="4" fillId="6" borderId="14" xfId="0" applyNumberFormat="1" applyFont="1" applyFill="1" applyBorder="1" applyAlignment="1">
      <alignment horizontal="center" wrapText="1"/>
    </xf>
    <xf numFmtId="0" fontId="4" fillId="6" borderId="2" xfId="0" applyFont="1" applyFill="1" applyBorder="1" applyAlignment="1">
      <alignment horizontal="left"/>
    </xf>
    <xf numFmtId="0" fontId="0" fillId="0" borderId="19" xfId="0" applyBorder="1"/>
    <xf numFmtId="0" fontId="4" fillId="6" borderId="26" xfId="0" applyFont="1" applyFill="1" applyBorder="1" applyAlignment="1">
      <alignment horizontal="left"/>
    </xf>
    <xf numFmtId="0" fontId="4" fillId="6" borderId="21" xfId="0" applyFont="1" applyFill="1" applyBorder="1" applyAlignment="1">
      <alignment horizontal="center" vertical="center"/>
    </xf>
    <xf numFmtId="0" fontId="0" fillId="0" borderId="4" xfId="0" applyBorder="1"/>
    <xf numFmtId="0" fontId="0" fillId="0" borderId="9" xfId="0" applyBorder="1"/>
    <xf numFmtId="164" fontId="4" fillId="0" borderId="0" xfId="1" applyFont="1"/>
    <xf numFmtId="0" fontId="0" fillId="0" borderId="16" xfId="0" applyBorder="1"/>
    <xf numFmtId="0" fontId="0" fillId="0" borderId="17" xfId="0" applyBorder="1"/>
    <xf numFmtId="0" fontId="4" fillId="6" borderId="29" xfId="0" applyFont="1" applyFill="1" applyBorder="1" applyAlignment="1">
      <alignment horizontal="left"/>
    </xf>
    <xf numFmtId="0" fontId="0" fillId="0" borderId="10" xfId="0" applyBorder="1"/>
    <xf numFmtId="0" fontId="4" fillId="11" borderId="7" xfId="0" applyFont="1" applyFill="1" applyBorder="1" applyAlignment="1">
      <alignment horizontal="left"/>
    </xf>
    <xf numFmtId="0" fontId="0" fillId="0" borderId="28" xfId="0" applyBorder="1"/>
    <xf numFmtId="0" fontId="5" fillId="9" borderId="30" xfId="4" applyFont="1" applyFill="1" applyBorder="1" applyAlignment="1">
      <alignment horizontal="left"/>
    </xf>
    <xf numFmtId="0" fontId="0" fillId="0" borderId="23" xfId="0" applyBorder="1"/>
    <xf numFmtId="0" fontId="5" fillId="2" borderId="40" xfId="2" applyFont="1" applyBorder="1" applyAlignment="1">
      <alignment horizontal="center" vertical="center" wrapText="1"/>
    </xf>
    <xf numFmtId="0" fontId="0" fillId="0" borderId="11" xfId="0" applyBorder="1"/>
    <xf numFmtId="0" fontId="4" fillId="6" borderId="16" xfId="0" applyFont="1" applyFill="1" applyBorder="1"/>
    <xf numFmtId="0" fontId="4" fillId="6" borderId="3" xfId="0" applyFont="1" applyFill="1" applyBorder="1" applyAlignment="1">
      <alignment horizontal="left"/>
    </xf>
    <xf numFmtId="0" fontId="0" fillId="0" borderId="3" xfId="0" applyBorder="1"/>
    <xf numFmtId="0" fontId="4" fillId="11" borderId="14" xfId="0" applyFont="1" applyFill="1" applyBorder="1" applyAlignment="1">
      <alignment horizontal="left"/>
    </xf>
    <xf numFmtId="164" fontId="4" fillId="6" borderId="1" xfId="1" applyFont="1" applyFill="1" applyBorder="1" applyAlignment="1">
      <alignment horizontal="center"/>
    </xf>
    <xf numFmtId="0" fontId="4" fillId="11" borderId="1" xfId="0" applyFont="1" applyFill="1" applyBorder="1" applyAlignment="1">
      <alignment horizontal="left"/>
    </xf>
    <xf numFmtId="4" fontId="6" fillId="8" borderId="1" xfId="1" applyNumberFormat="1" applyFont="1" applyFill="1" applyBorder="1" applyAlignment="1">
      <alignment horizontal="right"/>
    </xf>
    <xf numFmtId="0" fontId="6" fillId="8" borderId="7" xfId="0" applyFont="1" applyFill="1" applyBorder="1" applyAlignment="1">
      <alignment horizontal="left"/>
    </xf>
    <xf numFmtId="1" fontId="6" fillId="8" borderId="1" xfId="0" applyNumberFormat="1" applyFont="1" applyFill="1" applyBorder="1" applyAlignment="1">
      <alignment horizontal="left"/>
    </xf>
    <xf numFmtId="4" fontId="6" fillId="8" borderId="14" xfId="1" applyNumberFormat="1" applyFont="1" applyFill="1" applyBorder="1" applyAlignment="1">
      <alignment horizontal="right"/>
    </xf>
    <xf numFmtId="0" fontId="6" fillId="8" borderId="1" xfId="0" applyFont="1" applyFill="1" applyBorder="1" applyAlignment="1">
      <alignment horizontal="left"/>
    </xf>
    <xf numFmtId="0" fontId="4" fillId="11" borderId="24" xfId="0" applyFont="1" applyFill="1" applyBorder="1" applyAlignment="1">
      <alignment horizontal="left"/>
    </xf>
    <xf numFmtId="0" fontId="0" fillId="0" borderId="22" xfId="0" applyBorder="1"/>
    <xf numFmtId="0" fontId="5" fillId="21" borderId="30" xfId="4" applyFont="1" applyFill="1" applyBorder="1" applyAlignment="1">
      <alignment horizontal="left"/>
    </xf>
    <xf numFmtId="0" fontId="5" fillId="13" borderId="23" xfId="4" applyFont="1" applyFill="1" applyBorder="1" applyAlignment="1">
      <alignment horizontal="left"/>
    </xf>
    <xf numFmtId="0" fontId="4" fillId="6" borderId="0" xfId="0" applyFont="1" applyFill="1"/>
    <xf numFmtId="0" fontId="4" fillId="6" borderId="6" xfId="0" applyFont="1" applyFill="1" applyBorder="1" applyAlignment="1">
      <alignment horizontal="center"/>
    </xf>
    <xf numFmtId="0" fontId="4" fillId="6" borderId="28" xfId="0" applyFont="1" applyFill="1" applyBorder="1" applyAlignment="1">
      <alignment horizontal="left"/>
    </xf>
    <xf numFmtId="0" fontId="6" fillId="8" borderId="24" xfId="0" applyFont="1" applyFill="1" applyBorder="1" applyAlignment="1">
      <alignment horizontal="center"/>
    </xf>
    <xf numFmtId="0" fontId="6" fillId="8" borderId="27" xfId="0" applyFont="1" applyFill="1" applyBorder="1" applyAlignment="1">
      <alignment horizontal="center"/>
    </xf>
    <xf numFmtId="0" fontId="6" fillId="6" borderId="33" xfId="0" applyFont="1" applyFill="1" applyBorder="1"/>
    <xf numFmtId="164" fontId="4" fillId="14" borderId="29" xfId="1" applyFont="1" applyFill="1" applyBorder="1" applyAlignment="1" applyProtection="1">
      <alignment horizontal="center"/>
      <protection locked="0"/>
    </xf>
    <xf numFmtId="164" fontId="4" fillId="16" borderId="29" xfId="1" applyFont="1" applyFill="1" applyBorder="1" applyAlignment="1" applyProtection="1">
      <alignment horizontal="center"/>
      <protection locked="0"/>
    </xf>
    <xf numFmtId="0" fontId="6" fillId="6" borderId="12" xfId="0" applyFont="1" applyFill="1" applyBorder="1"/>
    <xf numFmtId="164" fontId="4" fillId="14" borderId="3" xfId="1" applyFont="1" applyFill="1" applyBorder="1" applyAlignment="1" applyProtection="1">
      <alignment horizontal="center"/>
      <protection locked="0"/>
    </xf>
    <xf numFmtId="164" fontId="4" fillId="16" borderId="2" xfId="1" applyFont="1" applyFill="1" applyBorder="1" applyAlignment="1" applyProtection="1">
      <alignment horizontal="center"/>
      <protection locked="0"/>
    </xf>
    <xf numFmtId="0" fontId="6" fillId="6" borderId="25" xfId="0" applyFont="1" applyFill="1" applyBorder="1"/>
    <xf numFmtId="164" fontId="4" fillId="14" borderId="15" xfId="1" applyFont="1" applyFill="1" applyBorder="1" applyAlignment="1" applyProtection="1">
      <alignment horizontal="center"/>
      <protection locked="0"/>
    </xf>
    <xf numFmtId="164" fontId="4" fillId="16" borderId="26" xfId="1" applyFont="1" applyFill="1" applyBorder="1" applyAlignment="1" applyProtection="1">
      <alignment horizontal="center"/>
      <protection locked="0"/>
    </xf>
    <xf numFmtId="0" fontId="3" fillId="0" borderId="22" xfId="0" applyFont="1" applyBorder="1" applyAlignment="1">
      <alignment horizontal="center" vertical="center" wrapText="1"/>
    </xf>
  </cellXfs>
  <cellStyles count="7">
    <cellStyle name="Accent1" xfId="2" builtinId="29"/>
    <cellStyle name="Accent2" xfId="3" builtinId="33"/>
    <cellStyle name="Accent3" xfId="4" builtinId="37"/>
    <cellStyle name="Accent6" xfId="5" builtinId="49"/>
    <cellStyle name="Comma" xfId="1" builtinId="3"/>
    <cellStyle name="Comma 2" xfId="6" xr:uid="{00000000-0005-0000-0000-000006000000}"/>
    <cellStyle name="Normal" xfId="0" builtinId="0"/>
  </cellStyles>
  <dxfs count="429">
    <dxf>
      <font>
        <strike val="0"/>
        <outline val="0"/>
        <shadow val="0"/>
        <vertAlign val="baseline"/>
        <sz val="9"/>
        <name val="Calibri Light"/>
        <scheme val="major"/>
      </font>
    </dxf>
    <dxf>
      <font>
        <strike val="0"/>
        <outline val="0"/>
        <shadow val="0"/>
        <vertAlign val="baseline"/>
        <sz val="9"/>
        <name val="Calibri Light"/>
        <scheme val="major"/>
      </font>
    </dxf>
    <dxf>
      <font>
        <strike val="0"/>
        <outline val="0"/>
        <shadow val="0"/>
        <vertAlign val="baseline"/>
        <sz val="9"/>
        <name val="Calibri Light"/>
        <scheme val="major"/>
      </font>
    </dxf>
    <dxf>
      <font>
        <strike val="0"/>
        <outline val="0"/>
        <shadow val="0"/>
        <vertAlign val="baseline"/>
        <sz val="9"/>
        <name val="Calibri Light"/>
        <scheme val="major"/>
      </font>
    </dxf>
    <dxf>
      <font>
        <strike val="0"/>
        <outline val="0"/>
        <shadow val="0"/>
        <vertAlign val="baseline"/>
        <sz val="9"/>
        <name val="Calibri Light"/>
        <scheme val="major"/>
      </font>
    </dxf>
    <dxf>
      <font>
        <strike val="0"/>
        <outline val="0"/>
        <shadow val="0"/>
        <vertAlign val="baseline"/>
        <sz val="9"/>
        <name val="Calibri Light"/>
        <scheme val="major"/>
      </font>
    </dxf>
    <dxf>
      <font>
        <strike val="0"/>
        <outline val="0"/>
        <shadow val="0"/>
        <vertAlign val="baseline"/>
        <sz val="9"/>
        <name val="Calibri Light"/>
        <scheme val="major"/>
      </font>
    </dxf>
    <dxf>
      <font>
        <strike val="0"/>
        <outline val="0"/>
        <shadow val="0"/>
        <vertAlign val="baseline"/>
        <sz val="9"/>
        <name val="Calibri Light"/>
        <scheme val="major"/>
      </font>
    </dxf>
    <dxf>
      <font>
        <strike val="0"/>
        <outline val="0"/>
        <shadow val="0"/>
        <vertAlign val="baseline"/>
        <sz val="9"/>
        <name val="Calibri Light"/>
        <scheme val="major"/>
      </font>
    </dxf>
    <dxf>
      <font>
        <strike val="0"/>
        <outline val="0"/>
        <shadow val="0"/>
        <vertAlign val="baseline"/>
        <sz val="9"/>
        <name val="Calibri Light"/>
        <scheme val="major"/>
      </font>
    </dxf>
    <dxf>
      <font>
        <strike val="0"/>
        <outline val="0"/>
        <shadow val="0"/>
        <vertAlign val="baseline"/>
        <sz val="9"/>
        <name val="Calibri Light"/>
        <scheme val="major"/>
      </font>
    </dxf>
    <dxf>
      <font>
        <strike val="0"/>
        <condense val="0"/>
        <extend val="0"/>
        <outline val="0"/>
        <shadow val="0"/>
        <vertAlign val="baseline"/>
        <sz val="9"/>
        <color theme="1"/>
        <name val="Calibri Light"/>
        <scheme val="major"/>
      </font>
      <fill>
        <patternFill patternType="solid">
          <fgColor indexed="64"/>
          <bgColor rgb="FF92D05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strike val="0"/>
        <outline val="0"/>
        <shadow val="0"/>
        <vertAlign val="baseline"/>
        <sz val="9"/>
        <name val="Calibri Light"/>
        <scheme val="major"/>
      </font>
    </dxf>
    <dxf>
      <font>
        <strike val="0"/>
        <outline val="0"/>
        <shadow val="0"/>
        <vertAlign val="baseline"/>
        <sz val="9"/>
        <name val="Calibri Light"/>
        <scheme val="major"/>
      </font>
    </dxf>
    <dxf>
      <font>
        <strike val="0"/>
        <outline val="0"/>
        <shadow val="0"/>
        <vertAlign val="baseline"/>
        <sz val="9"/>
        <name val="Calibri Light"/>
        <scheme val="major"/>
      </font>
    </dxf>
    <dxf>
      <font>
        <strike val="0"/>
        <outline val="0"/>
        <shadow val="0"/>
        <vertAlign val="baseline"/>
        <sz val="9"/>
        <name val="Calibri Light"/>
        <scheme val="major"/>
      </font>
    </dxf>
    <dxf>
      <font>
        <strike val="0"/>
        <outline val="0"/>
        <shadow val="0"/>
        <vertAlign val="baseline"/>
        <sz val="9"/>
        <name val="Calibri Light"/>
        <scheme val="major"/>
      </font>
    </dxf>
    <dxf>
      <font>
        <strike val="0"/>
        <outline val="0"/>
        <shadow val="0"/>
        <vertAlign val="baseline"/>
        <sz val="9"/>
        <name val="Calibri Light"/>
        <scheme val="major"/>
      </font>
    </dxf>
    <dxf>
      <font>
        <strike val="0"/>
        <outline val="0"/>
        <shadow val="0"/>
        <vertAlign val="baseline"/>
        <sz val="9"/>
        <name val="Calibri Light"/>
        <scheme val="major"/>
      </font>
    </dxf>
    <dxf>
      <font>
        <strike val="0"/>
        <outline val="0"/>
        <shadow val="0"/>
        <vertAlign val="baseline"/>
        <sz val="9"/>
        <name val="Calibri Light"/>
        <scheme val="major"/>
      </font>
    </dxf>
    <dxf>
      <font>
        <strike val="0"/>
        <outline val="0"/>
        <shadow val="0"/>
        <vertAlign val="baseline"/>
        <sz val="9"/>
        <name val="Calibri Light"/>
        <scheme val="major"/>
      </font>
    </dxf>
    <dxf>
      <font>
        <strike val="0"/>
        <outline val="0"/>
        <shadow val="0"/>
        <vertAlign val="baseline"/>
        <sz val="9"/>
        <name val="Calibri Light"/>
        <scheme val="major"/>
      </font>
    </dxf>
    <dxf>
      <font>
        <strike val="0"/>
        <outline val="0"/>
        <shadow val="0"/>
        <vertAlign val="baseline"/>
        <sz val="9"/>
        <name val="Calibri Light"/>
        <scheme val="major"/>
      </font>
    </dxf>
    <dxf>
      <font>
        <strike val="0"/>
        <condense val="0"/>
        <extend val="0"/>
        <outline val="0"/>
        <shadow val="0"/>
        <vertAlign val="baseline"/>
        <sz val="9"/>
        <color theme="1"/>
        <name val="Calibri Light"/>
        <scheme val="major"/>
      </font>
      <fill>
        <patternFill patternType="solid">
          <fgColor indexed="64"/>
          <bgColor rgb="FF92D05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strike val="0"/>
        <outline val="0"/>
        <shadow val="0"/>
        <vertAlign val="baseline"/>
        <sz val="9"/>
        <name val="Calibri Light"/>
        <scheme val="major"/>
      </font>
    </dxf>
    <dxf>
      <font>
        <strike val="0"/>
        <outline val="0"/>
        <shadow val="0"/>
        <vertAlign val="baseline"/>
        <sz val="9"/>
        <name val="Calibri Light"/>
        <scheme val="major"/>
      </font>
    </dxf>
    <dxf>
      <font>
        <strike val="0"/>
        <outline val="0"/>
        <shadow val="0"/>
        <vertAlign val="baseline"/>
        <sz val="9"/>
        <name val="Calibri Light"/>
        <scheme val="major"/>
      </font>
    </dxf>
    <dxf>
      <font>
        <strike val="0"/>
        <outline val="0"/>
        <shadow val="0"/>
        <vertAlign val="baseline"/>
        <sz val="9"/>
        <name val="Calibri Light"/>
        <scheme val="major"/>
      </font>
    </dxf>
    <dxf>
      <font>
        <strike val="0"/>
        <outline val="0"/>
        <shadow val="0"/>
        <vertAlign val="baseline"/>
        <sz val="9"/>
        <name val="Calibri Light"/>
        <scheme val="major"/>
      </font>
    </dxf>
    <dxf>
      <font>
        <strike val="0"/>
        <outline val="0"/>
        <shadow val="0"/>
        <vertAlign val="baseline"/>
        <sz val="9"/>
        <name val="Calibri Light"/>
        <scheme val="major"/>
      </font>
    </dxf>
    <dxf>
      <font>
        <strike val="0"/>
        <outline val="0"/>
        <shadow val="0"/>
        <vertAlign val="baseline"/>
        <sz val="9"/>
        <name val="Calibri Light"/>
        <scheme val="major"/>
      </font>
    </dxf>
    <dxf>
      <font>
        <strike val="0"/>
        <outline val="0"/>
        <shadow val="0"/>
        <vertAlign val="baseline"/>
        <sz val="9"/>
        <name val="Calibri Light"/>
        <scheme val="major"/>
      </font>
    </dxf>
    <dxf>
      <font>
        <strike val="0"/>
        <outline val="0"/>
        <shadow val="0"/>
        <vertAlign val="baseline"/>
        <sz val="9"/>
        <name val="Calibri Light"/>
        <scheme val="major"/>
      </font>
    </dxf>
    <dxf>
      <font>
        <strike val="0"/>
        <outline val="0"/>
        <shadow val="0"/>
        <vertAlign val="baseline"/>
        <sz val="9"/>
        <name val="Calibri Light"/>
        <scheme val="major"/>
      </font>
    </dxf>
    <dxf>
      <font>
        <strike val="0"/>
        <outline val="0"/>
        <shadow val="0"/>
        <vertAlign val="baseline"/>
        <sz val="9"/>
        <name val="Calibri Light"/>
        <scheme val="major"/>
      </font>
    </dxf>
    <dxf>
      <font>
        <strike val="0"/>
        <condense val="0"/>
        <extend val="0"/>
        <outline val="0"/>
        <shadow val="0"/>
        <vertAlign val="baseline"/>
        <sz val="9"/>
        <color theme="1"/>
        <name val="Calibri Light"/>
        <scheme val="major"/>
      </font>
      <fill>
        <patternFill patternType="solid">
          <fgColor indexed="64"/>
          <bgColor rgb="FF92D05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20</xdr:col>
      <xdr:colOff>0</xdr:colOff>
      <xdr:row>0</xdr:row>
      <xdr:rowOff>0</xdr:rowOff>
    </xdr:from>
    <xdr:to>
      <xdr:col>26</xdr:col>
      <xdr:colOff>1388304</xdr:colOff>
      <xdr:row>9</xdr:row>
      <xdr:rowOff>33538</xdr:rowOff>
    </xdr:to>
    <xdr:pic>
      <xdr:nvPicPr>
        <xdr:cNvPr id="5" name="Picture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2140333" y="0"/>
          <a:ext cx="10516430" cy="1392375"/>
        </a:xfrm>
        <a:prstGeom prst="rect">
          <a:avLst/>
        </a:prstGeom>
        <a:noFill/>
        <a:ln>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20</xdr:col>
      <xdr:colOff>0</xdr:colOff>
      <xdr:row>0</xdr:row>
      <xdr:rowOff>0</xdr:rowOff>
    </xdr:from>
    <xdr:to>
      <xdr:col>37</xdr:col>
      <xdr:colOff>569154</xdr:colOff>
      <xdr:row>8</xdr:row>
      <xdr:rowOff>14488</xdr:rowOff>
    </xdr:to>
    <xdr:pic>
      <xdr:nvPicPr>
        <xdr:cNvPr id="2" name="Picture 1">
          <a:extLst>
            <a:ext uri="{FF2B5EF4-FFF2-40B4-BE49-F238E27FC236}">
              <a16:creationId xmlns:a16="http://schemas.microsoft.com/office/drawing/2014/main" id="{3C7E929F-F4CB-4FEB-9B8C-EE06C7EAD03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3936325" y="0"/>
          <a:ext cx="10932354" cy="1563888"/>
        </a:xfrm>
        <a:prstGeom prst="rect">
          <a:avLst/>
        </a:prstGeom>
        <a:noFill/>
        <a:ln>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20</xdr:col>
      <xdr:colOff>0</xdr:colOff>
      <xdr:row>0</xdr:row>
      <xdr:rowOff>0</xdr:rowOff>
    </xdr:from>
    <xdr:to>
      <xdr:col>37</xdr:col>
      <xdr:colOff>569154</xdr:colOff>
      <xdr:row>8</xdr:row>
      <xdr:rowOff>14488</xdr:rowOff>
    </xdr:to>
    <xdr:pic>
      <xdr:nvPicPr>
        <xdr:cNvPr id="2" name="Picture 1">
          <a:extLst>
            <a:ext uri="{FF2B5EF4-FFF2-40B4-BE49-F238E27FC236}">
              <a16:creationId xmlns:a16="http://schemas.microsoft.com/office/drawing/2014/main" id="{DFFCA940-9A28-47F4-8D88-4EE99307807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3936325" y="0"/>
          <a:ext cx="10932354" cy="1563888"/>
        </a:xfrm>
        <a:prstGeom prst="rect">
          <a:avLst/>
        </a:prstGeom>
        <a:noFill/>
        <a:ln>
          <a:prstDash val="solid"/>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2" displayName="Table2" ref="BA1:BJ553" totalsRowShown="0" headerRowDxfId="297" dataDxfId="296" headerRowCellStyle="Comma">
  <autoFilter ref="BA1:BJ553" xr:uid="{00000000-0009-0000-0100-000001000000}"/>
  <tableColumns count="10">
    <tableColumn id="1" xr3:uid="{00000000-0010-0000-0000-000001000000}" name="Expenditure Location" dataDxfId="295"/>
    <tableColumn id="2" xr3:uid="{00000000-0010-0000-0000-000002000000}" name="EL Code" dataDxfId="294">
      <calculatedColumnFormula>LEFT(BA2,3)</calculatedColumnFormula>
    </tableColumn>
    <tableColumn id="3" xr3:uid="{00000000-0010-0000-0000-000003000000}" name="Helper 1" dataDxfId="293">
      <calculatedColumnFormula>ROWS($B$2:BA2)</calculatedColumnFormula>
    </tableColumn>
    <tableColumn id="4" xr3:uid="{00000000-0010-0000-0000-000004000000}" name="Helper2" dataDxfId="292">
      <calculatedColumnFormula>IF(BB2=$D$6,BC2,"")</calculatedColumnFormula>
    </tableColumn>
    <tableColumn id="5" xr3:uid="{00000000-0010-0000-0000-000005000000}" name="Helper3" dataDxfId="291">
      <calculatedColumnFormula>IFERROR(SMALL(BD:BD,BC2),"")</calculatedColumnFormula>
    </tableColumn>
    <tableColumn id="7" xr3:uid="{00000000-0010-0000-0000-000007000000}" name="Sales Rep" dataDxfId="290"/>
    <tableColumn id="8" xr3:uid="{00000000-0010-0000-0000-000008000000}" name="Geography" dataDxfId="289"/>
    <tableColumn id="9" xr3:uid="{00000000-0010-0000-0000-000009000000}" name="Column1" dataDxfId="288"/>
    <tableColumn id="10" xr3:uid="{00000000-0010-0000-0000-00000A000000}" name="Partner Indirect Support " dataDxfId="287"/>
    <tableColumn id="11" xr3:uid="{00000000-0010-0000-0000-00000B000000}" name="Column2" dataDxfId="28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D68F059-3BBA-4F0F-8438-E5E24B3B51B5}" name="Table24" displayName="Table24" ref="BA1:BJ553" totalsRowShown="0" headerRowDxfId="11" dataDxfId="10" headerRowCellStyle="Comma">
  <autoFilter ref="BA1:BJ553" xr:uid="{ED68F059-3BBA-4F0F-8438-E5E24B3B51B5}"/>
  <tableColumns count="10">
    <tableColumn id="1" xr3:uid="{E3F0EF68-A205-4CA7-964D-CEAD0776AC9F}" name="Expenditure Location" dataDxfId="9"/>
    <tableColumn id="2" xr3:uid="{9A1286B2-1900-40A4-A220-9C93F0895DAE}" name="EL Code" dataDxfId="8">
      <calculatedColumnFormula>LEFT(BA2,3)</calculatedColumnFormula>
    </tableColumn>
    <tableColumn id="3" xr3:uid="{99412578-505B-414E-8621-51E07F602A4F}" name="Helper 1" dataDxfId="7">
      <calculatedColumnFormula>ROWS($B$2:BA2)</calculatedColumnFormula>
    </tableColumn>
    <tableColumn id="4" xr3:uid="{980F73DB-86D9-495F-BBA7-DC1DD9264542}" name="Helper2" dataDxfId="6">
      <calculatedColumnFormula>IF(BB2=$D$6,BC2,"")</calculatedColumnFormula>
    </tableColumn>
    <tableColumn id="5" xr3:uid="{E45218C0-893D-46CF-9D6E-900A6B7F91D2}" name="Helper3" dataDxfId="5">
      <calculatedColumnFormula>IFERROR(SMALL(BD:BD,BC2),"")</calculatedColumnFormula>
    </tableColumn>
    <tableColumn id="7" xr3:uid="{E7EB9055-EB05-4F64-ADC5-1746E8805F0E}" name="Sales Rep" dataDxfId="4"/>
    <tableColumn id="8" xr3:uid="{62F7F747-C0C6-4D74-B0BE-086E14EFD165}" name="Geography" dataDxfId="3"/>
    <tableColumn id="9" xr3:uid="{6814CCF4-147F-49FC-B809-1320CC5F24D9}" name="Column1" dataDxfId="2"/>
    <tableColumn id="10" xr3:uid="{53A6A245-F904-419C-9E63-5EF2EA36A0B2}" name="Partner Indirect Support " dataDxfId="1"/>
    <tableColumn id="11" xr3:uid="{40937E0C-AD5E-4550-AA6D-95B76CD7DB0D}" name="Column2" dataDxfId="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59608BA-B70A-4574-983F-6B71562A2A77}" name="Table23" displayName="Table23" ref="BA1:BJ553" totalsRowShown="0" headerRowDxfId="154" dataDxfId="153" headerRowCellStyle="Comma">
  <autoFilter ref="BA1:BJ553" xr:uid="{559608BA-B70A-4574-983F-6B71562A2A77}"/>
  <tableColumns count="10">
    <tableColumn id="1" xr3:uid="{DA6E3C66-F228-46AE-AB2D-34A2F970AF33}" name="Expenditure Location" dataDxfId="152"/>
    <tableColumn id="2" xr3:uid="{750CDBBB-2918-4280-A107-74CA6CA5B1F3}" name="EL Code" dataDxfId="151">
      <calculatedColumnFormula>LEFT(BA2,3)</calculatedColumnFormula>
    </tableColumn>
    <tableColumn id="3" xr3:uid="{4D09E6EC-1595-4274-B4A1-ED8425A8236A}" name="Helper 1" dataDxfId="150">
      <calculatedColumnFormula>ROWS($B$2:BA2)</calculatedColumnFormula>
    </tableColumn>
    <tableColumn id="4" xr3:uid="{D27E835D-97B4-465B-8818-96EBD118181A}" name="Helper2" dataDxfId="149">
      <calculatedColumnFormula>IF(BB2=$D$6,BC2,"")</calculatedColumnFormula>
    </tableColumn>
    <tableColumn id="5" xr3:uid="{8C9930E3-E4E2-4134-8C57-C761D2FDE6AD}" name="Helper3" dataDxfId="148">
      <calculatedColumnFormula>IFERROR(SMALL(BD:BD,BC2),"")</calculatedColumnFormula>
    </tableColumn>
    <tableColumn id="7" xr3:uid="{A7E72034-532C-41A1-ADC0-6879B5789588}" name="Sales Rep" dataDxfId="147"/>
    <tableColumn id="8" xr3:uid="{286AF9DF-5CDD-41B1-B582-CC8FC7324AC3}" name="Geography" dataDxfId="146"/>
    <tableColumn id="9" xr3:uid="{14B7D2DC-900D-4D83-9BE0-57B82C0EB23E}" name="Column1" dataDxfId="145"/>
    <tableColumn id="10" xr3:uid="{09CD1B87-EDBD-408F-9CCA-1FF7D731CB31}" name="Partner Indirect Support " dataDxfId="144"/>
    <tableColumn id="11" xr3:uid="{904E29BB-3356-4DF9-91AB-79D626D88CC9}" name="Column2" dataDxfId="143"/>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2.vml"/><Relationship Id="rId1" Type="http://schemas.openxmlformats.org/officeDocument/2006/relationships/drawing" Target="../drawings/drawing2.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3.vml"/><Relationship Id="rId1" Type="http://schemas.openxmlformats.org/officeDocument/2006/relationships/drawing" Target="../drawings/drawing3.xml"/><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J553"/>
  <sheetViews>
    <sheetView tabSelected="1" topLeftCell="A30" zoomScaleNormal="100" workbookViewId="0">
      <selection activeCell="AI19" sqref="AI19"/>
    </sheetView>
  </sheetViews>
  <sheetFormatPr defaultColWidth="9.140625" defaultRowHeight="12" x14ac:dyDescent="0.2"/>
  <cols>
    <col min="1" max="1" width="2.140625" style="12" customWidth="1"/>
    <col min="2" max="2" width="14.5703125" style="12" customWidth="1"/>
    <col min="3" max="3" width="76.42578125" style="12" customWidth="1"/>
    <col min="4" max="4" width="20.5703125" style="117" customWidth="1"/>
    <col min="5" max="5" width="17.42578125" style="12" customWidth="1"/>
    <col min="6" max="6" width="22" style="12" customWidth="1"/>
    <col min="7" max="9" width="9" style="12" hidden="1" customWidth="1"/>
    <col min="10" max="10" width="3.42578125" style="12" customWidth="1"/>
    <col min="11" max="11" width="14.7109375" style="4" customWidth="1"/>
    <col min="12" max="13" width="23" style="12" customWidth="1"/>
    <col min="14" max="14" width="29.140625" style="12" customWidth="1"/>
    <col min="15" max="15" width="8.5703125" style="4" customWidth="1"/>
    <col min="16" max="16" width="14.5703125" style="12" customWidth="1"/>
    <col min="17" max="17" width="23" style="12" customWidth="1"/>
    <col min="18" max="18" width="23" style="117" customWidth="1"/>
    <col min="19" max="19" width="28.85546875" style="12" customWidth="1"/>
    <col min="20" max="20" width="22.85546875" style="12" customWidth="1"/>
    <col min="21" max="28" width="22.85546875" style="117" customWidth="1"/>
    <col min="29" max="30" width="22.85546875" style="12" customWidth="1"/>
    <col min="31" max="31" width="22.85546875" style="117" customWidth="1"/>
    <col min="32" max="34" width="22.85546875" style="12" customWidth="1"/>
    <col min="35" max="35" width="50.140625" style="12" customWidth="1"/>
    <col min="36" max="36" width="44.7109375" style="12" customWidth="1"/>
    <col min="37" max="37" width="5.85546875" style="12" bestFit="1" customWidth="1"/>
    <col min="38" max="42" width="13.85546875" style="12" customWidth="1"/>
    <col min="43" max="46" width="9.140625" style="12" customWidth="1"/>
    <col min="47" max="47" width="18.5703125" style="114" bestFit="1" customWidth="1"/>
    <col min="48" max="48" width="9.140625" style="12" customWidth="1"/>
    <col min="49" max="49" width="14.85546875" style="12" customWidth="1"/>
    <col min="50" max="52" width="9.140625" style="12" customWidth="1"/>
    <col min="53" max="53" width="22.7109375" style="12" bestFit="1" customWidth="1"/>
    <col min="54" max="54" width="11.5703125" style="12" bestFit="1" customWidth="1"/>
    <col min="55" max="55" width="12.140625" style="12" bestFit="1" customWidth="1"/>
    <col min="56" max="57" width="11.5703125" style="12" bestFit="1" customWidth="1"/>
    <col min="58" max="58" width="12.85546875" style="12" bestFit="1" customWidth="1"/>
    <col min="59" max="59" width="14" style="12" bestFit="1" customWidth="1"/>
    <col min="60" max="60" width="12.5703125" style="12" bestFit="1" customWidth="1"/>
    <col min="61" max="61" width="17.85546875" style="12" bestFit="1" customWidth="1"/>
    <col min="62" max="62" width="4.5703125" style="12" bestFit="1" customWidth="1"/>
    <col min="63" max="63" width="9.140625" style="12" customWidth="1"/>
    <col min="64" max="16384" width="9.140625" style="12"/>
  </cols>
  <sheetData>
    <row r="1" spans="1:62" ht="12.6" customHeight="1" thickBot="1" x14ac:dyDescent="0.3">
      <c r="A1" s="2"/>
      <c r="B1" s="2"/>
      <c r="C1" s="3" t="s">
        <v>0</v>
      </c>
      <c r="D1" s="221" t="s">
        <v>716</v>
      </c>
      <c r="E1" s="209"/>
      <c r="F1" s="2"/>
      <c r="G1" s="2"/>
      <c r="H1" s="2"/>
      <c r="I1" s="2"/>
      <c r="J1" s="2"/>
      <c r="L1" s="5" t="s">
        <v>2</v>
      </c>
      <c r="M1" s="6" t="s">
        <v>3</v>
      </c>
      <c r="N1" s="7" t="s">
        <v>4</v>
      </c>
      <c r="O1" s="2"/>
      <c r="P1" s="2"/>
      <c r="Q1" s="2"/>
      <c r="R1" s="2"/>
      <c r="S1" s="2"/>
      <c r="T1" s="2"/>
      <c r="U1" s="2"/>
      <c r="V1" s="2"/>
      <c r="W1" s="2"/>
      <c r="X1" s="2"/>
      <c r="Y1" s="2"/>
      <c r="Z1" s="2"/>
      <c r="AA1" s="2"/>
      <c r="AB1" s="2"/>
      <c r="AC1" s="2"/>
      <c r="AD1" s="2"/>
      <c r="AE1" s="2"/>
      <c r="AF1" s="2"/>
      <c r="AG1" s="2"/>
      <c r="AH1" s="2"/>
      <c r="AI1" s="212" t="s">
        <v>5</v>
      </c>
      <c r="AJ1" s="213"/>
      <c r="AK1" s="2"/>
      <c r="AL1" s="2"/>
      <c r="AM1" s="2"/>
      <c r="AN1" s="2"/>
      <c r="AO1" s="2"/>
      <c r="AP1" s="2"/>
      <c r="AQ1" s="2"/>
      <c r="AR1" s="2"/>
      <c r="AS1" s="2"/>
      <c r="AT1" s="2"/>
      <c r="AU1" s="10" t="e">
        <f t="array" ref="AU1">_xlfn.UNIQUE(_xlfn._xlws.FILTER(#REF!,#REF!&lt;&gt;""))</f>
        <v>#REF!</v>
      </c>
      <c r="AV1" s="2"/>
      <c r="AW1" s="2"/>
      <c r="AX1" s="2"/>
      <c r="AY1" s="2"/>
      <c r="AZ1" s="2"/>
      <c r="BA1" s="11" t="s">
        <v>6</v>
      </c>
      <c r="BB1" s="11" t="s">
        <v>7</v>
      </c>
      <c r="BC1" s="11" t="s">
        <v>8</v>
      </c>
      <c r="BD1" s="11" t="s">
        <v>9</v>
      </c>
      <c r="BE1" s="11" t="s">
        <v>10</v>
      </c>
      <c r="BF1" s="11" t="s">
        <v>11</v>
      </c>
      <c r="BG1" s="11" t="s">
        <v>12</v>
      </c>
      <c r="BH1" s="11" t="s">
        <v>13</v>
      </c>
      <c r="BI1" s="146" t="s">
        <v>14</v>
      </c>
      <c r="BJ1" s="146" t="s">
        <v>15</v>
      </c>
    </row>
    <row r="2" spans="1:62" ht="15" x14ac:dyDescent="0.25">
      <c r="A2" s="2"/>
      <c r="B2" s="2"/>
      <c r="C2" s="13" t="s">
        <v>16</v>
      </c>
      <c r="D2" s="224" t="s">
        <v>717</v>
      </c>
      <c r="E2" s="216"/>
      <c r="F2" s="2"/>
      <c r="G2" s="2"/>
      <c r="H2" s="2"/>
      <c r="I2" s="2"/>
      <c r="J2" s="2"/>
      <c r="K2" s="14" t="s">
        <v>18</v>
      </c>
      <c r="L2" s="159">
        <v>610500</v>
      </c>
      <c r="M2" s="155">
        <v>610500</v>
      </c>
      <c r="N2" s="177" t="s">
        <v>702</v>
      </c>
      <c r="O2" s="2"/>
      <c r="P2" s="2"/>
      <c r="Q2" s="2"/>
      <c r="R2" s="2"/>
      <c r="S2" s="2"/>
      <c r="T2" s="2"/>
      <c r="U2" s="2"/>
      <c r="V2" s="2"/>
      <c r="W2" s="2"/>
      <c r="X2" s="2"/>
      <c r="Y2" s="2"/>
      <c r="Z2" s="2"/>
      <c r="AA2" s="2"/>
      <c r="AB2" s="2"/>
      <c r="AC2" s="2"/>
      <c r="AD2" s="2"/>
      <c r="AE2" s="2"/>
      <c r="AF2" s="2"/>
      <c r="AG2" s="2"/>
      <c r="AH2" s="2"/>
      <c r="AI2" s="15"/>
      <c r="AJ2" s="120" t="s">
        <v>20</v>
      </c>
      <c r="AK2" s="2"/>
      <c r="AL2" s="2"/>
      <c r="AM2" s="2"/>
      <c r="AN2" s="2"/>
      <c r="AO2" s="2"/>
      <c r="AP2" s="2"/>
      <c r="AQ2" s="2"/>
      <c r="AR2" s="2"/>
      <c r="AS2" s="2"/>
      <c r="AT2" s="2"/>
      <c r="AU2" s="10"/>
      <c r="AV2" s="2"/>
      <c r="AW2" s="2"/>
      <c r="AX2" s="2"/>
      <c r="AY2" s="2"/>
      <c r="AZ2" s="2"/>
      <c r="BA2" s="2" t="s">
        <v>21</v>
      </c>
      <c r="BB2" s="2" t="str">
        <f t="shared" ref="BB2:BB25" si="0">LEFT(BA2,3)</f>
        <v>ARM</v>
      </c>
      <c r="BC2" s="2">
        <f>ROWS($B$2:BA2)</f>
        <v>1</v>
      </c>
      <c r="BD2" s="2" t="str">
        <f t="shared" ref="BD2:BD25" si="1">IF(BB2=$D$5,BC2,"")</f>
        <v/>
      </c>
      <c r="BE2" s="2" t="str">
        <f t="shared" ref="BE2:BE25" si="2">IFERROR(SMALL(BD:BD,BC2),"")</f>
        <v/>
      </c>
      <c r="BF2" s="2" t="str">
        <f>IFERROR(INDEX($B$5:$F$553,$I6,COLUMNS($K$1:BF1)),"")</f>
        <v/>
      </c>
      <c r="BG2" s="2" t="str">
        <f>IFERROR(INDEX($B$5:$F$17373,$I6,COLUMNS($K$2:BG2)),"")</f>
        <v/>
      </c>
      <c r="BH2" s="2"/>
      <c r="BI2" s="145" t="s">
        <v>22</v>
      </c>
      <c r="BJ2" s="145">
        <v>7.0000000000000007E-2</v>
      </c>
    </row>
    <row r="3" spans="1:62" ht="15" x14ac:dyDescent="0.25">
      <c r="A3" s="2"/>
      <c r="B3" s="2"/>
      <c r="C3" s="13" t="s">
        <v>23</v>
      </c>
      <c r="D3" s="222">
        <v>2024</v>
      </c>
      <c r="E3" s="216"/>
      <c r="F3" s="2"/>
      <c r="G3" s="2"/>
      <c r="H3" s="2"/>
      <c r="I3" s="2"/>
      <c r="J3" s="2"/>
      <c r="K3" s="16" t="s">
        <v>24</v>
      </c>
      <c r="L3" s="160">
        <v>500000</v>
      </c>
      <c r="M3" s="156">
        <v>500000</v>
      </c>
      <c r="N3" s="178" t="s">
        <v>703</v>
      </c>
      <c r="O3" s="2"/>
      <c r="P3" s="2"/>
      <c r="Q3" s="2"/>
      <c r="R3" s="2"/>
      <c r="S3" s="2"/>
      <c r="T3" s="2"/>
      <c r="U3" s="2"/>
      <c r="V3" s="2"/>
      <c r="W3" s="2"/>
      <c r="X3" s="2"/>
      <c r="Y3" s="2"/>
      <c r="Z3" s="2"/>
      <c r="AA3" s="2"/>
      <c r="AB3" s="2"/>
      <c r="AC3" s="2"/>
      <c r="AD3" s="2"/>
      <c r="AE3" s="2"/>
      <c r="AF3" s="2"/>
      <c r="AG3" s="2"/>
      <c r="AH3" s="2"/>
      <c r="AI3" s="17"/>
      <c r="AJ3" s="121" t="s">
        <v>26</v>
      </c>
      <c r="AK3" s="2"/>
      <c r="AL3" s="2"/>
      <c r="AM3" s="2"/>
      <c r="AN3" s="2"/>
      <c r="AO3" s="2"/>
      <c r="AP3" s="2"/>
      <c r="AQ3" s="2"/>
      <c r="AR3" s="2"/>
      <c r="AS3" s="2"/>
      <c r="AT3" s="2"/>
      <c r="AU3" s="10"/>
      <c r="AV3" s="2"/>
      <c r="AW3" s="2"/>
      <c r="AX3" s="2"/>
      <c r="AY3" s="2"/>
      <c r="AZ3" s="2"/>
      <c r="BA3" s="2" t="s">
        <v>27</v>
      </c>
      <c r="BB3" s="2" t="str">
        <f t="shared" si="0"/>
        <v>ARM</v>
      </c>
      <c r="BC3" s="2">
        <f>ROWS($B$2:BA3)</f>
        <v>2</v>
      </c>
      <c r="BD3" s="2" t="str">
        <f t="shared" si="1"/>
        <v/>
      </c>
      <c r="BE3" s="2" t="str">
        <f t="shared" si="2"/>
        <v/>
      </c>
      <c r="BF3" s="2" t="str">
        <f>IFERROR(INDEX($B$5:$F$553,$I8,COLUMNS($K$1:BF2)),"")</f>
        <v/>
      </c>
      <c r="BG3" s="2" t="str">
        <f>IFERROR(INDEX($B$5:$F$17373,$I8,COLUMNS($K$2:BG3)),"")</f>
        <v/>
      </c>
      <c r="BH3" s="2"/>
      <c r="BI3" s="145" t="s">
        <v>28</v>
      </c>
      <c r="BJ3" s="145">
        <v>0.04</v>
      </c>
    </row>
    <row r="4" spans="1:62" ht="15" x14ac:dyDescent="0.25">
      <c r="A4" s="2"/>
      <c r="B4" s="2"/>
      <c r="C4" s="13" t="s">
        <v>29</v>
      </c>
      <c r="D4" s="224" t="s">
        <v>717</v>
      </c>
      <c r="E4" s="216"/>
      <c r="F4" s="2"/>
      <c r="G4" s="2"/>
      <c r="H4" s="2"/>
      <c r="I4" s="2"/>
      <c r="J4" s="2"/>
      <c r="K4" s="16" t="s">
        <v>31</v>
      </c>
      <c r="L4" s="160"/>
      <c r="M4" s="156"/>
      <c r="N4" s="178"/>
      <c r="O4" s="2"/>
      <c r="P4" s="2"/>
      <c r="Q4" s="2"/>
      <c r="R4" s="2"/>
      <c r="S4" s="2"/>
      <c r="T4" s="2"/>
      <c r="U4" s="2"/>
      <c r="V4" s="2"/>
      <c r="W4" s="2"/>
      <c r="X4" s="2"/>
      <c r="Y4" s="2"/>
      <c r="Z4" s="2"/>
      <c r="AA4" s="2"/>
      <c r="AB4" s="2"/>
      <c r="AC4" s="2"/>
      <c r="AD4" s="2"/>
      <c r="AE4" s="2"/>
      <c r="AF4" s="2"/>
      <c r="AG4" s="2"/>
      <c r="AH4" s="2"/>
      <c r="AI4" s="18"/>
      <c r="AJ4" s="122" t="s">
        <v>33</v>
      </c>
      <c r="AK4" s="2"/>
      <c r="AL4" s="2"/>
      <c r="AM4" s="2"/>
      <c r="AN4" s="2"/>
      <c r="AO4" s="2"/>
      <c r="AP4" s="2"/>
      <c r="AQ4" s="2"/>
      <c r="AR4" s="2"/>
      <c r="AS4" s="2"/>
      <c r="AT4" s="2"/>
      <c r="AU4" s="10"/>
      <c r="AV4" s="2"/>
      <c r="AW4" s="2"/>
      <c r="AX4" s="2"/>
      <c r="AY4" s="2"/>
      <c r="AZ4" s="2"/>
      <c r="BA4" s="2" t="s">
        <v>34</v>
      </c>
      <c r="BB4" s="2" t="str">
        <f t="shared" si="0"/>
        <v>ARM</v>
      </c>
      <c r="BC4" s="2">
        <f>ROWS($B$2:BA4)</f>
        <v>3</v>
      </c>
      <c r="BD4" s="2" t="str">
        <f t="shared" si="1"/>
        <v/>
      </c>
      <c r="BE4" s="2" t="str">
        <f t="shared" si="2"/>
        <v/>
      </c>
      <c r="BF4" s="2" t="str">
        <f>IFERROR(INDEX($B$5:$F$553,$I9,COLUMNS($K$1:BF3)),"")</f>
        <v/>
      </c>
      <c r="BG4" s="2" t="str">
        <f>IFERROR(INDEX($B$5:$F$17373,$I9,COLUMNS($K$2:BG4)),"")</f>
        <v/>
      </c>
      <c r="BH4" s="2"/>
      <c r="BI4" s="145" t="s">
        <v>35</v>
      </c>
      <c r="BJ4" s="145">
        <v>7.0000000000000007E-2</v>
      </c>
    </row>
    <row r="5" spans="1:62" ht="15" x14ac:dyDescent="0.25">
      <c r="A5" s="2"/>
      <c r="B5" s="2"/>
      <c r="C5" s="13" t="s">
        <v>36</v>
      </c>
      <c r="D5" s="224" t="s">
        <v>718</v>
      </c>
      <c r="E5" s="216"/>
      <c r="F5" s="2"/>
      <c r="G5" s="2"/>
      <c r="H5" s="2"/>
      <c r="I5" s="2"/>
      <c r="J5" s="2"/>
      <c r="K5" s="16" t="s">
        <v>38</v>
      </c>
      <c r="L5" s="160"/>
      <c r="M5" s="156"/>
      <c r="N5" s="178"/>
      <c r="O5" s="2"/>
      <c r="P5" s="2"/>
      <c r="Q5" s="2"/>
      <c r="R5" s="2"/>
      <c r="S5" s="2"/>
      <c r="T5" s="2"/>
      <c r="U5" s="2"/>
      <c r="V5" s="2"/>
      <c r="W5" s="2"/>
      <c r="X5" s="2"/>
      <c r="Y5" s="2"/>
      <c r="Z5" s="2"/>
      <c r="AA5" s="2"/>
      <c r="AB5" s="2"/>
      <c r="AC5" s="2"/>
      <c r="AD5" s="2"/>
      <c r="AE5" s="2"/>
      <c r="AF5" s="2"/>
      <c r="AG5" s="2"/>
      <c r="AH5" s="2"/>
      <c r="AI5" s="19"/>
      <c r="AJ5" s="123" t="s">
        <v>40</v>
      </c>
      <c r="AK5" s="2"/>
      <c r="AL5" s="2"/>
      <c r="AM5" s="2"/>
      <c r="AN5" s="2"/>
      <c r="AO5" s="2"/>
      <c r="AP5" s="2"/>
      <c r="AQ5" s="2"/>
      <c r="AR5" s="2"/>
      <c r="AS5" s="2"/>
      <c r="AT5" s="2"/>
      <c r="AU5" s="10"/>
      <c r="AV5" s="2"/>
      <c r="AW5" s="2"/>
      <c r="AX5" s="2"/>
      <c r="AY5" s="2"/>
      <c r="AZ5" s="2"/>
      <c r="BA5" s="2" t="s">
        <v>41</v>
      </c>
      <c r="BB5" s="2" t="str">
        <f t="shared" si="0"/>
        <v>ARM</v>
      </c>
      <c r="BC5" s="2">
        <f>ROWS($B$2:BA5)</f>
        <v>4</v>
      </c>
      <c r="BD5" s="2" t="str">
        <f t="shared" si="1"/>
        <v/>
      </c>
      <c r="BE5" s="2" t="str">
        <f t="shared" si="2"/>
        <v/>
      </c>
      <c r="BF5" s="2" t="str">
        <f>IFERROR(INDEX($B$5:$F$553,$I10,COLUMNS($K$1:BF4)),"")</f>
        <v/>
      </c>
      <c r="BG5" s="2" t="str">
        <f>IFERROR(INDEX($B$5:$F$17373,$I10,COLUMNS($K$2:BG5)),"")</f>
        <v/>
      </c>
      <c r="BH5" s="2"/>
      <c r="BI5" s="145" t="s">
        <v>42</v>
      </c>
      <c r="BJ5" s="145">
        <v>0.08</v>
      </c>
    </row>
    <row r="6" spans="1:62" ht="12.6" customHeight="1" thickBot="1" x14ac:dyDescent="0.3">
      <c r="A6" s="2"/>
      <c r="B6" s="2"/>
      <c r="C6" s="13" t="s">
        <v>43</v>
      </c>
      <c r="D6" s="224" t="s">
        <v>718</v>
      </c>
      <c r="E6" s="216"/>
      <c r="F6" s="2"/>
      <c r="G6" s="2"/>
      <c r="H6" s="2"/>
      <c r="I6" s="2"/>
      <c r="J6" s="2"/>
      <c r="K6" s="16" t="s">
        <v>45</v>
      </c>
      <c r="L6" s="160"/>
      <c r="M6" s="156"/>
      <c r="N6" s="178"/>
      <c r="O6" s="2"/>
      <c r="P6" s="2"/>
      <c r="Q6" s="2"/>
      <c r="R6" s="2"/>
      <c r="S6" s="2"/>
      <c r="T6" s="2"/>
      <c r="U6" s="2"/>
      <c r="V6" s="2"/>
      <c r="W6" s="2"/>
      <c r="X6" s="2"/>
      <c r="Y6" s="2"/>
      <c r="Z6" s="2"/>
      <c r="AA6" s="2"/>
      <c r="AB6" s="2"/>
      <c r="AC6" s="2"/>
      <c r="AD6" s="2"/>
      <c r="AE6" s="2"/>
      <c r="AF6" s="2"/>
      <c r="AG6" s="2"/>
      <c r="AH6" s="2"/>
      <c r="AI6" s="21"/>
      <c r="AJ6" s="124" t="s">
        <v>40</v>
      </c>
      <c r="AK6" s="2"/>
      <c r="AL6" s="2"/>
      <c r="AM6" s="2"/>
      <c r="AN6" s="2"/>
      <c r="AO6" s="2"/>
      <c r="AP6" s="2"/>
      <c r="AQ6" s="2"/>
      <c r="AR6" s="2"/>
      <c r="AS6" s="2"/>
      <c r="AT6" s="2"/>
      <c r="AU6" s="10"/>
      <c r="AV6" s="2"/>
      <c r="AW6" s="2"/>
      <c r="AX6" s="2"/>
      <c r="AY6" s="2"/>
      <c r="AZ6" s="2"/>
      <c r="BA6" s="2" t="s">
        <v>47</v>
      </c>
      <c r="BB6" s="2" t="str">
        <f t="shared" si="0"/>
        <v>ARM</v>
      </c>
      <c r="BC6" s="2">
        <f>ROWS($B$2:BA6)</f>
        <v>5</v>
      </c>
      <c r="BD6" s="2" t="str">
        <f t="shared" si="1"/>
        <v/>
      </c>
      <c r="BE6" s="2" t="str">
        <f t="shared" si="2"/>
        <v/>
      </c>
      <c r="BF6" s="2" t="str">
        <f>IFERROR(INDEX($B$5:$F$553,$I11,COLUMNS($K$1:BF5)),"")</f>
        <v/>
      </c>
      <c r="BG6" s="2" t="str">
        <f>IFERROR(INDEX($B$5:$F$17373,$I11,COLUMNS($K$2:BG6)),"")</f>
        <v/>
      </c>
      <c r="BH6" s="2"/>
      <c r="BI6" s="145" t="s">
        <v>48</v>
      </c>
      <c r="BJ6" s="145">
        <v>0</v>
      </c>
    </row>
    <row r="7" spans="1:62" ht="12.6" customHeight="1" thickBot="1" x14ac:dyDescent="0.3">
      <c r="A7" s="2"/>
      <c r="B7" s="2"/>
      <c r="C7" s="13" t="s">
        <v>735</v>
      </c>
      <c r="D7" s="220">
        <f>SUMIFS(U:U,G:G,"TOTAL")</f>
        <v>1220999.9983999999</v>
      </c>
      <c r="E7" s="216"/>
      <c r="F7" s="2"/>
      <c r="G7" s="2"/>
      <c r="H7" s="2"/>
      <c r="I7" s="2"/>
      <c r="J7" s="2"/>
      <c r="K7" s="22" t="s">
        <v>50</v>
      </c>
      <c r="L7" s="165"/>
      <c r="M7" s="157"/>
      <c r="N7" s="179"/>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10"/>
      <c r="AV7" s="2"/>
      <c r="AW7" s="2"/>
      <c r="AX7" s="2"/>
      <c r="AY7" s="2"/>
      <c r="AZ7" s="2"/>
      <c r="BA7" s="2" t="s">
        <v>52</v>
      </c>
      <c r="BB7" s="2" t="str">
        <f t="shared" si="0"/>
        <v>ARM</v>
      </c>
      <c r="BC7" s="2">
        <f>ROWS($B$2:BA7)</f>
        <v>6</v>
      </c>
      <c r="BD7" s="2" t="str">
        <f t="shared" si="1"/>
        <v/>
      </c>
      <c r="BE7" s="2" t="str">
        <f t="shared" si="2"/>
        <v/>
      </c>
      <c r="BF7" s="2" t="str">
        <f>IFERROR(INDEX($B$5:$F$553,$I13,COLUMNS($K$1:BF6)),"")</f>
        <v/>
      </c>
      <c r="BG7" s="2" t="str">
        <f>IFERROR(INDEX($B$5:$F$17373,$I13,COLUMNS($K$2:BG7)),"")</f>
        <v/>
      </c>
      <c r="BH7" s="2"/>
    </row>
    <row r="8" spans="1:62" ht="12.6" customHeight="1" thickBot="1" x14ac:dyDescent="0.3">
      <c r="A8" s="2"/>
      <c r="B8" s="2"/>
      <c r="C8" s="13" t="s">
        <v>736</v>
      </c>
      <c r="D8" s="220">
        <f>SUMIFS(AB:AB,G:G,"TOTAL")</f>
        <v>1484973.3599999999</v>
      </c>
      <c r="E8" s="216"/>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10"/>
      <c r="AV8" s="2"/>
      <c r="AW8" s="2"/>
      <c r="AX8" s="2"/>
      <c r="AY8" s="2"/>
      <c r="AZ8" s="2"/>
      <c r="BA8" s="2" t="s">
        <v>54</v>
      </c>
      <c r="BB8" s="2" t="str">
        <f t="shared" si="0"/>
        <v>ARM</v>
      </c>
      <c r="BC8" s="2">
        <f>ROWS($B$2:BA8)</f>
        <v>7</v>
      </c>
      <c r="BD8" s="2" t="str">
        <f t="shared" si="1"/>
        <v/>
      </c>
      <c r="BE8" s="2" t="str">
        <f t="shared" si="2"/>
        <v/>
      </c>
      <c r="BF8" s="2" t="str">
        <f>IFERROR(INDEX($B$5:$F$553,$I14,COLUMNS($K$1:BF7)),"")</f>
        <v/>
      </c>
      <c r="BG8" s="2" t="str">
        <f>IFERROR(INDEX($B$5:$F$17373,$I14,COLUMNS($K$2:BG8)),"")</f>
        <v/>
      </c>
      <c r="BH8" s="2"/>
    </row>
    <row r="9" spans="1:62" s="24" customFormat="1" ht="12.6" customHeight="1" thickBot="1" x14ac:dyDescent="0.3">
      <c r="A9" s="2"/>
      <c r="B9" s="2"/>
      <c r="C9" s="13" t="s">
        <v>737</v>
      </c>
      <c r="D9" s="220">
        <f>SUMIFS(D:D,G:G,"PAID")</f>
        <v>0</v>
      </c>
      <c r="E9" s="216"/>
      <c r="F9" s="23" t="str">
        <f>IF(ABS(D9)&gt;ABS(D8),"Exceeds Budget","Equal or Below Budget")</f>
        <v>Equal or Below Budget</v>
      </c>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10"/>
      <c r="AV9" s="2"/>
      <c r="AW9" s="2"/>
      <c r="AX9" s="2"/>
      <c r="AY9" s="2"/>
      <c r="AZ9" s="2"/>
      <c r="BA9" s="2" t="s">
        <v>56</v>
      </c>
      <c r="BB9" s="2" t="str">
        <f t="shared" si="0"/>
        <v>ARM</v>
      </c>
      <c r="BC9" s="2">
        <f>ROWS($B$2:BA9)</f>
        <v>8</v>
      </c>
      <c r="BD9" s="2" t="str">
        <f t="shared" si="1"/>
        <v/>
      </c>
      <c r="BE9" s="2" t="str">
        <f t="shared" si="2"/>
        <v/>
      </c>
      <c r="BF9" s="2" t="str">
        <f>IFERROR(INDEX($B$5:$F$553,$I15,COLUMNS($K$1:BF8)),"")</f>
        <v/>
      </c>
      <c r="BG9" s="2" t="str">
        <f>IFERROR(INDEX($B$5:$F$17373,$I15,COLUMNS($K$2:BG9)),"")</f>
        <v/>
      </c>
      <c r="BH9" s="2"/>
    </row>
    <row r="10" spans="1:62" ht="15" x14ac:dyDescent="0.25">
      <c r="A10" s="2"/>
      <c r="B10" s="2"/>
      <c r="C10" s="13" t="s">
        <v>57</v>
      </c>
      <c r="D10" s="220">
        <f>SUMIFS(D:D, G:G, "COM")</f>
        <v>1484973.4100000001</v>
      </c>
      <c r="E10" s="216"/>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10"/>
      <c r="AV10" s="2"/>
      <c r="AW10" s="2"/>
      <c r="AX10" s="2"/>
      <c r="AY10" s="2"/>
      <c r="AZ10" s="2"/>
      <c r="BA10" s="2" t="s">
        <v>58</v>
      </c>
      <c r="BB10" s="2" t="str">
        <f t="shared" si="0"/>
        <v>ARM</v>
      </c>
      <c r="BC10" s="2">
        <f>ROWS($B$2:BA24)</f>
        <v>23</v>
      </c>
      <c r="BD10" s="2" t="str">
        <f t="shared" si="1"/>
        <v/>
      </c>
      <c r="BE10" s="2" t="str">
        <f t="shared" si="2"/>
        <v/>
      </c>
      <c r="BF10" s="2" t="str">
        <f>IFERROR(INDEX($B$5:$F$553,$I16,COLUMNS($K$1:BF9)),"")</f>
        <v/>
      </c>
      <c r="BG10" s="2" t="str">
        <f>IFERROR(INDEX($B$5:$F$17373,$I16,COLUMNS($K$2:BG24)),"")</f>
        <v/>
      </c>
      <c r="BH10" s="2"/>
    </row>
    <row r="11" spans="1:62" ht="25.5" customHeight="1" thickBot="1" x14ac:dyDescent="0.3">
      <c r="A11" s="2"/>
      <c r="B11" s="2"/>
      <c r="C11" s="13" t="s">
        <v>733</v>
      </c>
      <c r="D11" s="220">
        <f>SUMIFS(D:D,G:G,"AB")</f>
        <v>263973.41160000011</v>
      </c>
      <c r="E11" s="216"/>
      <c r="F11" s="2"/>
      <c r="G11" s="2"/>
      <c r="H11" s="2"/>
      <c r="I11" s="2"/>
      <c r="J11" s="2"/>
      <c r="K11" s="2"/>
      <c r="L11" s="2"/>
      <c r="M11" s="2"/>
      <c r="N11" s="2"/>
      <c r="O11" s="2"/>
      <c r="P11" s="2"/>
      <c r="Q11" s="126"/>
      <c r="R11" s="126"/>
      <c r="S11" s="126"/>
      <c r="T11" s="126"/>
      <c r="X11" s="2"/>
      <c r="Y11" s="2"/>
      <c r="Z11" s="2"/>
      <c r="AA11" s="2"/>
      <c r="AB11" s="125"/>
      <c r="AC11" s="2"/>
      <c r="AD11" s="2"/>
      <c r="AE11" s="2"/>
      <c r="AG11" s="2"/>
      <c r="AH11" s="2"/>
      <c r="AI11" s="2"/>
      <c r="AJ11" s="2"/>
      <c r="AK11" s="2"/>
      <c r="AL11" s="2"/>
      <c r="AM11" s="2"/>
      <c r="AN11" s="2"/>
      <c r="AO11" s="2"/>
      <c r="AP11" s="2"/>
      <c r="AQ11" s="2"/>
      <c r="AR11" s="2"/>
      <c r="AS11" s="2"/>
      <c r="AT11" s="2"/>
      <c r="AU11" s="10"/>
      <c r="AV11" s="2"/>
      <c r="AW11" s="2"/>
      <c r="AX11" s="2"/>
      <c r="AY11" s="2"/>
      <c r="AZ11" s="2"/>
      <c r="BA11" s="2" t="s">
        <v>60</v>
      </c>
      <c r="BB11" s="2" t="str">
        <f t="shared" si="0"/>
        <v>MEN</v>
      </c>
      <c r="BC11" s="2">
        <f>ROWS($B$2:BA11)</f>
        <v>10</v>
      </c>
      <c r="BD11" s="2" t="str">
        <f t="shared" si="1"/>
        <v/>
      </c>
      <c r="BE11" s="2" t="str">
        <f t="shared" si="2"/>
        <v/>
      </c>
      <c r="BF11" s="2" t="str">
        <f>IFERROR(INDEX($B$5:$F$553,$I17,COLUMNS($K$1:BF24)),"")</f>
        <v/>
      </c>
      <c r="BG11" s="2" t="str">
        <f>IFERROR(INDEX($B$5:$F$17373,$I17,COLUMNS($K$2:BG11)),"")</f>
        <v/>
      </c>
      <c r="BH11" s="2"/>
    </row>
    <row r="12" spans="1:62" ht="12.6" customHeight="1" thickBot="1" x14ac:dyDescent="0.3">
      <c r="A12" s="2"/>
      <c r="B12" s="2"/>
      <c r="C12" s="25" t="s">
        <v>734</v>
      </c>
      <c r="D12" s="223">
        <f>SUMIFS(D:D,G:G,"NA")</f>
        <v>263973.36160000006</v>
      </c>
      <c r="E12" s="194"/>
      <c r="F12" s="23" t="str">
        <f>IF(ABS(D12)&gt;ABS(D11),"Exceeds Budget","Equal or Below Budget")</f>
        <v>Equal or Below Budget</v>
      </c>
      <c r="G12" s="2"/>
      <c r="H12" s="2"/>
      <c r="I12" s="2"/>
      <c r="J12" s="2"/>
      <c r="K12" s="8"/>
      <c r="L12" s="2"/>
      <c r="M12" s="2"/>
      <c r="N12" s="2"/>
      <c r="O12" s="8"/>
      <c r="P12" s="2"/>
      <c r="Q12" s="2"/>
      <c r="R12" s="2"/>
      <c r="S12" s="2"/>
      <c r="T12" s="2"/>
      <c r="U12" s="2"/>
      <c r="V12" s="2"/>
      <c r="W12" s="2"/>
      <c r="X12" s="2"/>
      <c r="Y12" s="2"/>
      <c r="Z12" s="2"/>
      <c r="AA12" s="2"/>
      <c r="AB12" s="2"/>
      <c r="AC12" s="2"/>
      <c r="AD12" s="2"/>
      <c r="AE12" s="2"/>
      <c r="AF12" s="2"/>
      <c r="AG12" s="2"/>
      <c r="AH12" s="2"/>
      <c r="AI12" s="143" t="s">
        <v>62</v>
      </c>
      <c r="AJ12" s="144" t="s">
        <v>63</v>
      </c>
      <c r="AK12" s="2"/>
      <c r="AL12" s="2"/>
      <c r="AM12" s="2"/>
      <c r="AN12" s="2"/>
      <c r="AO12" s="2"/>
      <c r="AP12" s="2"/>
      <c r="AQ12" s="2"/>
      <c r="AR12" s="2"/>
      <c r="AS12" s="2"/>
      <c r="AT12" s="2"/>
      <c r="AU12" s="10"/>
      <c r="AV12" s="2"/>
      <c r="AW12" s="2"/>
      <c r="AX12" s="2"/>
      <c r="AY12" s="2"/>
      <c r="AZ12" s="2"/>
      <c r="BA12" s="2" t="s">
        <v>64</v>
      </c>
      <c r="BB12" s="2" t="str">
        <f t="shared" si="0"/>
        <v>MEN</v>
      </c>
      <c r="BC12" s="2">
        <f>ROWS($B$2:BA12)</f>
        <v>11</v>
      </c>
      <c r="BD12" s="2" t="str">
        <f t="shared" si="1"/>
        <v/>
      </c>
      <c r="BE12" s="2" t="str">
        <f t="shared" si="2"/>
        <v/>
      </c>
      <c r="BF12" s="2" t="str">
        <f>IFERROR(INDEX($B$5:$F$553,$I18,COLUMNS($K$1:BF11)),"")</f>
        <v/>
      </c>
      <c r="BG12" s="2" t="str">
        <f>IFERROR(INDEX($B$5:$F$17373,$I18,COLUMNS($K$2:BG12)),"")</f>
        <v/>
      </c>
      <c r="BH12" s="2"/>
    </row>
    <row r="13" spans="1:62" ht="86.25" customHeight="1" thickBot="1" x14ac:dyDescent="0.25">
      <c r="A13" s="2"/>
      <c r="B13" s="2"/>
      <c r="C13" s="243" t="s">
        <v>723</v>
      </c>
      <c r="D13" s="243"/>
      <c r="E13" s="243"/>
      <c r="F13" s="243"/>
      <c r="G13" s="2"/>
      <c r="H13" s="2"/>
      <c r="I13" s="2"/>
      <c r="J13" s="2"/>
      <c r="K13" s="118" t="s">
        <v>66</v>
      </c>
      <c r="L13" s="119" t="s">
        <v>67</v>
      </c>
      <c r="M13" s="26"/>
      <c r="N13" s="26"/>
      <c r="O13" s="26"/>
      <c r="P13" s="26"/>
      <c r="Q13" s="27" t="s">
        <v>68</v>
      </c>
      <c r="R13" s="28" t="s">
        <v>738</v>
      </c>
      <c r="S13" s="29" t="s">
        <v>742</v>
      </c>
      <c r="T13" s="29" t="s">
        <v>743</v>
      </c>
      <c r="U13" s="30" t="s">
        <v>708</v>
      </c>
      <c r="V13" s="30" t="s">
        <v>72</v>
      </c>
      <c r="W13" s="30" t="s">
        <v>704</v>
      </c>
      <c r="X13" s="31" t="s">
        <v>745</v>
      </c>
      <c r="Y13" s="31" t="s">
        <v>746</v>
      </c>
      <c r="Z13" s="30" t="s">
        <v>705</v>
      </c>
      <c r="AA13" s="30" t="s">
        <v>747</v>
      </c>
      <c r="AB13" s="30" t="s">
        <v>707</v>
      </c>
      <c r="AC13" s="32" t="s">
        <v>75</v>
      </c>
      <c r="AD13" s="32" t="s">
        <v>76</v>
      </c>
      <c r="AE13" s="34" t="s">
        <v>748</v>
      </c>
      <c r="AF13" s="33" t="s">
        <v>78</v>
      </c>
      <c r="AG13" s="33" t="s">
        <v>79</v>
      </c>
      <c r="AH13" s="34" t="s">
        <v>749</v>
      </c>
      <c r="AI13" s="175" t="s">
        <v>81</v>
      </c>
      <c r="AJ13" s="176" t="s">
        <v>81</v>
      </c>
      <c r="AK13" s="2"/>
      <c r="AL13" s="2"/>
      <c r="AM13" s="2"/>
      <c r="AN13" s="2"/>
      <c r="AO13" s="2"/>
      <c r="AP13" s="2"/>
      <c r="AQ13" s="2"/>
      <c r="AR13" s="2"/>
      <c r="AS13" s="2"/>
      <c r="AT13" s="2"/>
      <c r="AU13" s="10"/>
      <c r="AV13" s="2"/>
      <c r="AW13" s="2"/>
      <c r="AX13" s="2"/>
      <c r="AY13" s="2"/>
      <c r="AZ13" s="2"/>
      <c r="BA13" s="2" t="s">
        <v>82</v>
      </c>
      <c r="BB13" s="2" t="str">
        <f t="shared" si="0"/>
        <v>MEN</v>
      </c>
      <c r="BC13" s="2">
        <f>ROWS($B$2:BA13)</f>
        <v>12</v>
      </c>
      <c r="BD13" s="2" t="str">
        <f t="shared" si="1"/>
        <v/>
      </c>
      <c r="BE13" s="2" t="str">
        <f t="shared" si="2"/>
        <v/>
      </c>
      <c r="BF13" s="2" t="str">
        <f>IFERROR(INDEX($B$5:$F$553,$I19,COLUMNS($K$1:BF12)),"")</f>
        <v/>
      </c>
      <c r="BG13" s="2" t="str">
        <f>IFERROR(INDEX($B$5:$F$17373,$I19,COLUMNS($K$2:BG13)),"")</f>
        <v/>
      </c>
      <c r="BH13" s="2"/>
    </row>
    <row r="14" spans="1:62" ht="12.6" customHeight="1" thickBot="1" x14ac:dyDescent="0.25">
      <c r="A14" s="2"/>
      <c r="B14" s="35"/>
      <c r="C14" s="36"/>
      <c r="D14" s="36"/>
      <c r="E14" s="36"/>
      <c r="F14" s="36"/>
      <c r="G14" s="36"/>
      <c r="H14" s="36"/>
      <c r="I14" s="36"/>
      <c r="J14" s="36"/>
      <c r="K14" s="37"/>
      <c r="L14" s="36"/>
      <c r="M14" s="36"/>
      <c r="N14" s="36"/>
      <c r="O14" s="37"/>
      <c r="P14" s="38" t="s">
        <v>83</v>
      </c>
      <c r="Q14" s="39"/>
      <c r="R14" s="40">
        <v>901885.61</v>
      </c>
      <c r="S14" s="40"/>
      <c r="T14" s="40"/>
      <c r="U14" s="40">
        <f>R14+S14+T14</f>
        <v>901885.61</v>
      </c>
      <c r="V14" s="40"/>
      <c r="W14" s="40">
        <f>U14-V14</f>
        <v>901885.61</v>
      </c>
      <c r="X14" s="40">
        <f>IF(AC14=AF14,AF14,0)</f>
        <v>504095</v>
      </c>
      <c r="Y14" s="40">
        <f>IF(AD14=AG14,AG14,0)</f>
        <v>-278425.61</v>
      </c>
      <c r="Z14" s="40">
        <f>X14+Y14</f>
        <v>225669.39</v>
      </c>
      <c r="AA14" s="40">
        <f>W14+X14+Y14</f>
        <v>1127555</v>
      </c>
      <c r="AB14" s="40">
        <f>U14+X14+Y14</f>
        <v>1127555</v>
      </c>
      <c r="AC14" s="40">
        <f>SUMIFS(AC:AC,H:H,"OPC")</f>
        <v>504095</v>
      </c>
      <c r="AD14" s="40">
        <f>SUMIFS(AD:AD,H:H,"OPC")</f>
        <v>-278425.61</v>
      </c>
      <c r="AE14" s="40">
        <f>AC14+AD14</f>
        <v>225669.39</v>
      </c>
      <c r="AF14" s="40">
        <f>SUMIFS(AF:AF,H:H,"OPC")</f>
        <v>504095</v>
      </c>
      <c r="AG14" s="40">
        <f>SUMIFS(AG:AG,H:H,"OPC")</f>
        <v>-278425.61</v>
      </c>
      <c r="AH14" s="40">
        <f>AF14+AG14</f>
        <v>225669.39</v>
      </c>
      <c r="AI14" s="41" t="s">
        <v>84</v>
      </c>
      <c r="AJ14" s="42" t="s">
        <v>85</v>
      </c>
      <c r="AK14" s="2"/>
      <c r="AL14" s="2"/>
      <c r="AM14" s="2"/>
      <c r="AN14" s="2"/>
      <c r="AO14" s="2"/>
      <c r="AP14" s="2"/>
      <c r="AQ14" s="2"/>
      <c r="AR14" s="2"/>
      <c r="AS14" s="2"/>
      <c r="AT14" s="2"/>
      <c r="AU14" s="10"/>
      <c r="AV14" s="2"/>
      <c r="AW14" s="2"/>
      <c r="AX14" s="2"/>
      <c r="AY14" s="2"/>
      <c r="AZ14" s="2"/>
      <c r="BA14" s="2" t="s">
        <v>86</v>
      </c>
      <c r="BB14" s="2" t="str">
        <f t="shared" si="0"/>
        <v>MEN</v>
      </c>
      <c r="BC14" s="2">
        <f>ROWS($B$2:BA14)</f>
        <v>13</v>
      </c>
      <c r="BD14" s="2" t="str">
        <f t="shared" si="1"/>
        <v/>
      </c>
      <c r="BE14" s="2" t="str">
        <f t="shared" si="2"/>
        <v/>
      </c>
      <c r="BF14" s="2" t="str">
        <f>IFERROR(INDEX($B$5:$F$553,$I20,COLUMNS($K$1:BF13)),"")</f>
        <v/>
      </c>
      <c r="BG14" s="2" t="str">
        <f>IFERROR(INDEX($B$5:$F$17373,$I20,COLUMNS($K$2:BG14)),"")</f>
        <v/>
      </c>
      <c r="BH14" s="2"/>
    </row>
    <row r="15" spans="1:62" ht="12.6" customHeight="1" thickBot="1" x14ac:dyDescent="0.25">
      <c r="A15" s="2"/>
      <c r="B15" s="43"/>
      <c r="C15" s="44"/>
      <c r="D15" s="44"/>
      <c r="E15" s="44"/>
      <c r="F15" s="44"/>
      <c r="G15" s="44"/>
      <c r="H15" s="44"/>
      <c r="I15" s="44"/>
      <c r="J15" s="44"/>
      <c r="K15" s="45"/>
      <c r="L15" s="44"/>
      <c r="M15" s="44"/>
      <c r="N15" s="44"/>
      <c r="O15" s="45"/>
      <c r="P15" s="46"/>
      <c r="Q15" s="46"/>
      <c r="R15" s="46"/>
      <c r="S15" s="46"/>
      <c r="T15" s="46"/>
      <c r="U15" s="46"/>
      <c r="V15" s="46"/>
      <c r="W15" s="46"/>
      <c r="X15" s="46"/>
      <c r="Y15" s="46"/>
      <c r="Z15" s="46"/>
      <c r="AA15" s="46"/>
      <c r="AB15" s="46"/>
      <c r="AC15" s="46"/>
      <c r="AD15" s="46"/>
      <c r="AE15" s="46"/>
      <c r="AF15" s="46"/>
      <c r="AG15" s="46"/>
      <c r="AH15" s="46"/>
      <c r="AI15" s="46"/>
      <c r="AJ15" s="47"/>
      <c r="AK15" s="2"/>
      <c r="AL15" s="2"/>
      <c r="AM15" s="2"/>
      <c r="AN15" s="2"/>
      <c r="AO15" s="2"/>
      <c r="AP15" s="2"/>
      <c r="AQ15" s="2"/>
      <c r="AR15" s="2"/>
      <c r="AS15" s="2"/>
      <c r="AT15" s="2"/>
      <c r="AU15" s="10"/>
      <c r="AV15" s="2"/>
      <c r="AW15" s="2"/>
      <c r="AX15" s="2"/>
      <c r="AY15" s="2"/>
      <c r="AZ15" s="2"/>
      <c r="BA15" s="2" t="s">
        <v>87</v>
      </c>
      <c r="BB15" s="2" t="str">
        <f t="shared" si="0"/>
        <v>MEN</v>
      </c>
      <c r="BC15" s="2">
        <f>ROWS($B$2:BA15)</f>
        <v>14</v>
      </c>
      <c r="BD15" s="2" t="str">
        <f t="shared" si="1"/>
        <v/>
      </c>
      <c r="BE15" s="2" t="str">
        <f t="shared" si="2"/>
        <v/>
      </c>
      <c r="BF15" s="2" t="str">
        <f>IFERROR(INDEX($B$5:$F$553,$I21,COLUMNS($K$1:BF14)),"")</f>
        <v/>
      </c>
      <c r="BG15" s="2" t="str">
        <f>IFERROR(INDEX($B$5:$F$17373,$I21,COLUMNS($K$2:BG15)),"")</f>
        <v/>
      </c>
      <c r="BH15" s="2"/>
    </row>
    <row r="16" spans="1:62" ht="15" x14ac:dyDescent="0.25">
      <c r="A16" s="2"/>
      <c r="B16" s="200" t="s">
        <v>88</v>
      </c>
      <c r="C16" s="201"/>
      <c r="D16" s="201"/>
      <c r="E16" s="201"/>
      <c r="F16" s="201"/>
      <c r="G16" s="201"/>
      <c r="H16" s="201"/>
      <c r="I16" s="201"/>
      <c r="J16" s="201"/>
      <c r="K16" s="48" t="s">
        <v>89</v>
      </c>
      <c r="L16" s="231" t="s">
        <v>90</v>
      </c>
      <c r="M16" s="207"/>
      <c r="N16" s="207"/>
      <c r="O16" s="207"/>
      <c r="P16" s="209"/>
      <c r="Q16" s="180"/>
      <c r="R16" s="50">
        <v>249487.21</v>
      </c>
      <c r="S16" s="50"/>
      <c r="T16" s="49"/>
      <c r="U16" s="50">
        <f t="shared" ref="U16:U25" si="3">R16+S16+T16</f>
        <v>249487.21</v>
      </c>
      <c r="V16" s="50"/>
      <c r="W16" s="50">
        <f t="shared" ref="W16:W25" si="4">U16-V16</f>
        <v>249487.21</v>
      </c>
      <c r="X16" s="50">
        <f t="shared" ref="X16:Y21" si="5">IF(AC16=AF16,AF16,0)</f>
        <v>0</v>
      </c>
      <c r="Y16" s="50">
        <f t="shared" si="5"/>
        <v>-19183.21</v>
      </c>
      <c r="Z16" s="50">
        <f t="shared" ref="Z16:Z25" si="6">X16+Y16</f>
        <v>-19183.21</v>
      </c>
      <c r="AA16" s="50">
        <f t="shared" ref="AA16:AA25" si="7">W16+X16+Y16</f>
        <v>230304</v>
      </c>
      <c r="AB16" s="50">
        <f t="shared" ref="AB16:AB25" si="8">U16+X16+Y16</f>
        <v>230304</v>
      </c>
      <c r="AC16" s="159"/>
      <c r="AD16" s="50">
        <f>SUMIFS(AD:AD,H:H,"DS1")</f>
        <v>-19183.21</v>
      </c>
      <c r="AE16" s="51">
        <f t="shared" ref="AE16:AE25" si="9">AC16+AD16</f>
        <v>-19183.21</v>
      </c>
      <c r="AF16" s="162"/>
      <c r="AG16" s="50">
        <f>SUMIFS(AG:AG,H:H,"DS1")</f>
        <v>-19183.21</v>
      </c>
      <c r="AH16" s="51">
        <f t="shared" ref="AH16:AH25" si="10">AF16+AG16</f>
        <v>-19183.21</v>
      </c>
      <c r="AI16" s="167"/>
      <c r="AJ16" s="168"/>
      <c r="AK16" s="2"/>
      <c r="AL16" s="2"/>
      <c r="AM16" s="2"/>
      <c r="AN16" s="2"/>
      <c r="AO16" s="2"/>
      <c r="AP16" s="2"/>
      <c r="AQ16" s="2"/>
      <c r="AR16" s="2"/>
      <c r="AS16" s="2"/>
      <c r="AT16" s="2"/>
      <c r="AU16" s="10"/>
      <c r="AV16" s="2"/>
      <c r="AW16" s="2"/>
      <c r="AX16" s="2"/>
      <c r="AY16" s="2"/>
      <c r="AZ16" s="2"/>
      <c r="BA16" s="2" t="s">
        <v>91</v>
      </c>
      <c r="BB16" s="2" t="str">
        <f t="shared" si="0"/>
        <v>MEN</v>
      </c>
      <c r="BC16" s="2">
        <f>ROWS($B$2:BA16)</f>
        <v>15</v>
      </c>
      <c r="BD16" s="2" t="str">
        <f t="shared" si="1"/>
        <v/>
      </c>
      <c r="BE16" s="2" t="str">
        <f t="shared" si="2"/>
        <v/>
      </c>
      <c r="BF16" s="2" t="str">
        <f>IFERROR(INDEX($B$5:$F$553,$I22,COLUMNS($K$1:BF15)),"")</f>
        <v/>
      </c>
      <c r="BG16" s="2" t="str">
        <f>IFERROR(INDEX($B$5:$F$17373,$I22,COLUMNS($K$2:BG16)),"")</f>
        <v/>
      </c>
      <c r="BH16" s="2"/>
    </row>
    <row r="17" spans="1:60" ht="15" x14ac:dyDescent="0.25">
      <c r="A17" s="2"/>
      <c r="B17" s="202"/>
      <c r="C17" s="191"/>
      <c r="D17" s="203"/>
      <c r="E17" s="191"/>
      <c r="F17" s="191"/>
      <c r="G17" s="191"/>
      <c r="H17" s="191"/>
      <c r="I17" s="191"/>
      <c r="J17" s="191"/>
      <c r="K17" s="52" t="s">
        <v>92</v>
      </c>
      <c r="L17" s="215" t="s">
        <v>93</v>
      </c>
      <c r="M17" s="198"/>
      <c r="N17" s="198"/>
      <c r="O17" s="198"/>
      <c r="P17" s="216"/>
      <c r="Q17" s="181"/>
      <c r="R17" s="54"/>
      <c r="S17" s="54"/>
      <c r="T17" s="53"/>
      <c r="U17" s="54">
        <f t="shared" si="3"/>
        <v>0</v>
      </c>
      <c r="V17" s="54"/>
      <c r="W17" s="54">
        <f t="shared" si="4"/>
        <v>0</v>
      </c>
      <c r="X17" s="54">
        <f t="shared" si="5"/>
        <v>0</v>
      </c>
      <c r="Y17" s="54">
        <f t="shared" si="5"/>
        <v>0</v>
      </c>
      <c r="Z17" s="54">
        <f t="shared" si="6"/>
        <v>0</v>
      </c>
      <c r="AA17" s="54">
        <f t="shared" si="7"/>
        <v>0</v>
      </c>
      <c r="AB17" s="54">
        <f t="shared" si="8"/>
        <v>0</v>
      </c>
      <c r="AC17" s="160"/>
      <c r="AD17" s="54">
        <f>SUMIFS(AD:AD,H:H,"DS2")</f>
        <v>0</v>
      </c>
      <c r="AE17" s="20">
        <f t="shared" si="9"/>
        <v>0</v>
      </c>
      <c r="AF17" s="163"/>
      <c r="AG17" s="54">
        <f>SUMIFS(AG:AG,H:H,"DS2")</f>
        <v>0</v>
      </c>
      <c r="AH17" s="20">
        <f t="shared" si="10"/>
        <v>0</v>
      </c>
      <c r="AI17" s="169"/>
      <c r="AJ17" s="170"/>
      <c r="AK17" s="2"/>
      <c r="AL17" s="2"/>
      <c r="AM17" s="2"/>
      <c r="AN17" s="2"/>
      <c r="AO17" s="2"/>
      <c r="AP17" s="2"/>
      <c r="AQ17" s="2"/>
      <c r="AR17" s="2"/>
      <c r="AS17" s="2"/>
      <c r="AT17" s="2"/>
      <c r="AU17" s="10"/>
      <c r="AV17" s="2"/>
      <c r="AW17" s="2"/>
      <c r="AX17" s="2"/>
      <c r="AY17" s="2"/>
      <c r="AZ17" s="2"/>
      <c r="BA17" s="2" t="s">
        <v>94</v>
      </c>
      <c r="BB17" s="2" t="str">
        <f t="shared" si="0"/>
        <v>MEN</v>
      </c>
      <c r="BC17" s="2">
        <f>ROWS($B$2:BA17)</f>
        <v>16</v>
      </c>
      <c r="BD17" s="2" t="str">
        <f t="shared" si="1"/>
        <v/>
      </c>
      <c r="BE17" s="2" t="str">
        <f t="shared" si="2"/>
        <v/>
      </c>
      <c r="BF17" s="2" t="str">
        <f>IFERROR(INDEX($B$5:$F$553,$I23,COLUMNS($K$1:BF16)),"")</f>
        <v/>
      </c>
      <c r="BG17" s="2" t="str">
        <f>IFERROR(INDEX($B$5:$F$17373,$I23,COLUMNS($K$2:BG17)),"")</f>
        <v/>
      </c>
      <c r="BH17" s="2"/>
    </row>
    <row r="18" spans="1:60" ht="15" x14ac:dyDescent="0.25">
      <c r="A18" s="2"/>
      <c r="B18" s="202"/>
      <c r="C18" s="191"/>
      <c r="D18" s="203"/>
      <c r="E18" s="191"/>
      <c r="F18" s="191"/>
      <c r="G18" s="191"/>
      <c r="H18" s="191"/>
      <c r="I18" s="191"/>
      <c r="J18" s="191"/>
      <c r="K18" s="52" t="s">
        <v>95</v>
      </c>
      <c r="L18" s="215" t="s">
        <v>96</v>
      </c>
      <c r="M18" s="198"/>
      <c r="N18" s="198"/>
      <c r="O18" s="198"/>
      <c r="P18" s="216"/>
      <c r="Q18" s="181"/>
      <c r="R18" s="54">
        <v>12665.64</v>
      </c>
      <c r="S18" s="54"/>
      <c r="T18" s="53"/>
      <c r="U18" s="54">
        <f t="shared" si="3"/>
        <v>12665.64</v>
      </c>
      <c r="V18" s="54"/>
      <c r="W18" s="54">
        <f t="shared" si="4"/>
        <v>12665.64</v>
      </c>
      <c r="X18" s="54">
        <f t="shared" si="5"/>
        <v>50000</v>
      </c>
      <c r="Y18" s="54">
        <f t="shared" si="5"/>
        <v>-12665.64</v>
      </c>
      <c r="Z18" s="54">
        <f t="shared" si="6"/>
        <v>37334.36</v>
      </c>
      <c r="AA18" s="54">
        <f t="shared" si="7"/>
        <v>50000</v>
      </c>
      <c r="AB18" s="54">
        <f t="shared" si="8"/>
        <v>50000</v>
      </c>
      <c r="AC18" s="160">
        <v>50000</v>
      </c>
      <c r="AD18" s="54">
        <f>SUMIFS(AD:AD,H:H,"DS3")</f>
        <v>-12665.64</v>
      </c>
      <c r="AE18" s="20">
        <f t="shared" si="9"/>
        <v>37334.36</v>
      </c>
      <c r="AF18" s="163">
        <v>50000</v>
      </c>
      <c r="AG18" s="54">
        <f>SUMIFS(AG:AG,H:H,"DS3")</f>
        <v>-12665.64</v>
      </c>
      <c r="AH18" s="20">
        <f t="shared" si="10"/>
        <v>37334.36</v>
      </c>
      <c r="AI18" s="169"/>
      <c r="AJ18" s="170"/>
      <c r="AK18" s="2"/>
      <c r="AL18" s="2"/>
      <c r="AM18" s="2"/>
      <c r="AN18" s="2"/>
      <c r="AO18" s="2"/>
      <c r="AP18" s="2"/>
      <c r="AQ18" s="2"/>
      <c r="AR18" s="2"/>
      <c r="AS18" s="2"/>
      <c r="AT18" s="2"/>
      <c r="AU18" s="10"/>
      <c r="AV18" s="2"/>
      <c r="AW18" s="2"/>
      <c r="AX18" s="2"/>
      <c r="AY18" s="2"/>
      <c r="AZ18" s="2"/>
      <c r="BA18" s="2" t="s">
        <v>97</v>
      </c>
      <c r="BB18" s="2" t="str">
        <f t="shared" si="0"/>
        <v>MEN</v>
      </c>
      <c r="BC18" s="2">
        <f>ROWS($B$2:BA18)</f>
        <v>17</v>
      </c>
      <c r="BD18" s="2" t="str">
        <f t="shared" si="1"/>
        <v/>
      </c>
      <c r="BE18" s="2" t="str">
        <f t="shared" si="2"/>
        <v/>
      </c>
      <c r="BF18" s="2" t="str">
        <f>IFERROR(INDEX($B$5:$F$553,$I24,COLUMNS($K$1:BF17)),"")</f>
        <v/>
      </c>
      <c r="BG18" s="2" t="str">
        <f>IFERROR(INDEX($B$5:$F$17373,$I24,COLUMNS($K$2:BG18)),"")</f>
        <v/>
      </c>
      <c r="BH18" s="2"/>
    </row>
    <row r="19" spans="1:60" ht="15" x14ac:dyDescent="0.25">
      <c r="A19" s="2"/>
      <c r="B19" s="202"/>
      <c r="C19" s="191"/>
      <c r="D19" s="203"/>
      <c r="E19" s="191"/>
      <c r="F19" s="191"/>
      <c r="G19" s="191"/>
      <c r="H19" s="191"/>
      <c r="I19" s="191"/>
      <c r="J19" s="191"/>
      <c r="K19" s="52" t="s">
        <v>98</v>
      </c>
      <c r="L19" s="215" t="s">
        <v>99</v>
      </c>
      <c r="M19" s="198"/>
      <c r="N19" s="198"/>
      <c r="O19" s="198"/>
      <c r="P19" s="216"/>
      <c r="Q19" s="181"/>
      <c r="R19" s="54"/>
      <c r="S19" s="54"/>
      <c r="T19" s="53"/>
      <c r="U19" s="54">
        <f t="shared" si="3"/>
        <v>0</v>
      </c>
      <c r="V19" s="54"/>
      <c r="W19" s="54">
        <f t="shared" si="4"/>
        <v>0</v>
      </c>
      <c r="X19" s="54">
        <f t="shared" si="5"/>
        <v>0</v>
      </c>
      <c r="Y19" s="54">
        <f t="shared" si="5"/>
        <v>0</v>
      </c>
      <c r="Z19" s="54">
        <f t="shared" si="6"/>
        <v>0</v>
      </c>
      <c r="AA19" s="54">
        <f t="shared" si="7"/>
        <v>0</v>
      </c>
      <c r="AB19" s="54">
        <f t="shared" si="8"/>
        <v>0</v>
      </c>
      <c r="AC19" s="160"/>
      <c r="AD19" s="54">
        <f>SUMIFS(AD:AD,H:H,"DS4")</f>
        <v>0</v>
      </c>
      <c r="AE19" s="20">
        <f t="shared" si="9"/>
        <v>0</v>
      </c>
      <c r="AF19" s="163"/>
      <c r="AG19" s="54">
        <f>SUMIFS(AG:AG,H:H,"DS4")</f>
        <v>0</v>
      </c>
      <c r="AH19" s="20">
        <f t="shared" si="10"/>
        <v>0</v>
      </c>
      <c r="AI19" s="169"/>
      <c r="AJ19" s="170"/>
      <c r="AK19" s="2"/>
      <c r="AL19" s="2"/>
      <c r="AM19" s="2"/>
      <c r="AN19" s="2"/>
      <c r="AO19" s="2"/>
      <c r="AP19" s="2"/>
      <c r="AQ19" s="2"/>
      <c r="AR19" s="2"/>
      <c r="AS19" s="2"/>
      <c r="AT19" s="2"/>
      <c r="AU19" s="10"/>
      <c r="AV19" s="2"/>
      <c r="AW19" s="2"/>
      <c r="AX19" s="2"/>
      <c r="AY19" s="2"/>
      <c r="AZ19" s="2"/>
      <c r="BA19" s="2" t="s">
        <v>100</v>
      </c>
      <c r="BB19" s="2" t="str">
        <f t="shared" si="0"/>
        <v>EUR</v>
      </c>
      <c r="BC19" s="2">
        <f>ROWS($B$2:BA19)</f>
        <v>18</v>
      </c>
      <c r="BD19" s="2" t="str">
        <f t="shared" si="1"/>
        <v/>
      </c>
      <c r="BE19" s="2" t="str">
        <f t="shared" si="2"/>
        <v/>
      </c>
      <c r="BF19" s="2" t="str">
        <f>IFERROR(INDEX($B$5:$F$553,$I25,COLUMNS($K$1:BF18)),"")</f>
        <v/>
      </c>
      <c r="BG19" s="2" t="str">
        <f>IFERROR(INDEX($B$5:$F$17373,$I25,COLUMNS($K$2:BG19)),"")</f>
        <v/>
      </c>
      <c r="BH19" s="2"/>
    </row>
    <row r="20" spans="1:60" ht="15" x14ac:dyDescent="0.25">
      <c r="A20" s="2"/>
      <c r="B20" s="202"/>
      <c r="C20" s="191"/>
      <c r="D20" s="203"/>
      <c r="E20" s="191"/>
      <c r="F20" s="191"/>
      <c r="G20" s="191"/>
      <c r="H20" s="191"/>
      <c r="I20" s="191"/>
      <c r="J20" s="191"/>
      <c r="K20" s="52" t="s">
        <v>101</v>
      </c>
      <c r="L20" s="215" t="s">
        <v>102</v>
      </c>
      <c r="M20" s="198"/>
      <c r="N20" s="198"/>
      <c r="O20" s="198"/>
      <c r="P20" s="216"/>
      <c r="Q20" s="181"/>
      <c r="R20" s="54"/>
      <c r="S20" s="54"/>
      <c r="T20" s="53"/>
      <c r="U20" s="54">
        <f t="shared" si="3"/>
        <v>0</v>
      </c>
      <c r="V20" s="54"/>
      <c r="W20" s="54">
        <f t="shared" si="4"/>
        <v>0</v>
      </c>
      <c r="X20" s="54">
        <f t="shared" si="5"/>
        <v>10000</v>
      </c>
      <c r="Y20" s="54">
        <f t="shared" si="5"/>
        <v>0</v>
      </c>
      <c r="Z20" s="54">
        <f t="shared" si="6"/>
        <v>10000</v>
      </c>
      <c r="AA20" s="54">
        <f t="shared" si="7"/>
        <v>10000</v>
      </c>
      <c r="AB20" s="54">
        <f t="shared" si="8"/>
        <v>10000</v>
      </c>
      <c r="AC20" s="160">
        <v>10000</v>
      </c>
      <c r="AD20" s="54">
        <f>SUMIFS(AD:AD,H:H,"DS5")</f>
        <v>0</v>
      </c>
      <c r="AE20" s="20">
        <f t="shared" si="9"/>
        <v>10000</v>
      </c>
      <c r="AF20" s="163">
        <v>10000</v>
      </c>
      <c r="AG20" s="54">
        <f>SUMIFS(AG:AG,H:H,"DS5")</f>
        <v>0</v>
      </c>
      <c r="AH20" s="20">
        <f t="shared" si="10"/>
        <v>10000</v>
      </c>
      <c r="AI20" s="169"/>
      <c r="AJ20" s="170"/>
      <c r="AK20" s="2"/>
      <c r="AL20" s="2"/>
      <c r="AM20" s="2"/>
      <c r="AN20" s="2"/>
      <c r="AO20" s="2"/>
      <c r="AP20" s="2"/>
      <c r="AQ20" s="2"/>
      <c r="AR20" s="2"/>
      <c r="AS20" s="2"/>
      <c r="AT20" s="2"/>
      <c r="AU20" s="10"/>
      <c r="AV20" s="2"/>
      <c r="AW20" s="2"/>
      <c r="AX20" s="2"/>
      <c r="AY20" s="2"/>
      <c r="AZ20" s="2"/>
      <c r="BA20" s="2" t="s">
        <v>103</v>
      </c>
      <c r="BB20" s="2" t="str">
        <f t="shared" si="0"/>
        <v>EUR</v>
      </c>
      <c r="BC20" s="2">
        <f>ROWS($B$2:BA20)</f>
        <v>19</v>
      </c>
      <c r="BD20" s="2" t="str">
        <f t="shared" si="1"/>
        <v/>
      </c>
      <c r="BE20" s="2" t="str">
        <f t="shared" si="2"/>
        <v/>
      </c>
      <c r="BF20" s="2" t="str">
        <f>IFERROR(INDEX($B$5:$F$553,$I26,COLUMNS($K$1:BF19)),"")</f>
        <v/>
      </c>
      <c r="BG20" s="2" t="str">
        <f>IFERROR(INDEX($B$5:$F$17373,$I26,COLUMNS($K$2:BG20)),"")</f>
        <v/>
      </c>
      <c r="BH20" s="2"/>
    </row>
    <row r="21" spans="1:60" ht="12.6" customHeight="1" thickBot="1" x14ac:dyDescent="0.3">
      <c r="A21" s="2"/>
      <c r="B21" s="204"/>
      <c r="C21" s="205"/>
      <c r="D21" s="205"/>
      <c r="E21" s="205"/>
      <c r="F21" s="205"/>
      <c r="G21" s="205"/>
      <c r="H21" s="205"/>
      <c r="I21" s="205"/>
      <c r="J21" s="205"/>
      <c r="K21" s="55" t="s">
        <v>104</v>
      </c>
      <c r="L21" s="192" t="s">
        <v>105</v>
      </c>
      <c r="M21" s="193"/>
      <c r="N21" s="193"/>
      <c r="O21" s="193"/>
      <c r="P21" s="194"/>
      <c r="Q21" s="181"/>
      <c r="R21" s="132">
        <v>10000</v>
      </c>
      <c r="S21" s="132"/>
      <c r="T21" s="133"/>
      <c r="U21" s="132">
        <f t="shared" si="3"/>
        <v>10000</v>
      </c>
      <c r="V21" s="132"/>
      <c r="W21" s="132">
        <f t="shared" si="4"/>
        <v>10000</v>
      </c>
      <c r="X21" s="132">
        <f t="shared" si="5"/>
        <v>0</v>
      </c>
      <c r="Y21" s="132">
        <f t="shared" si="5"/>
        <v>0</v>
      </c>
      <c r="Z21" s="132">
        <f t="shared" si="6"/>
        <v>0</v>
      </c>
      <c r="AA21" s="132">
        <f t="shared" si="7"/>
        <v>10000</v>
      </c>
      <c r="AB21" s="132">
        <f t="shared" si="8"/>
        <v>10000</v>
      </c>
      <c r="AC21" s="161"/>
      <c r="AD21" s="132">
        <f>SUMIFS(AD:AD,H:H,"DS6")</f>
        <v>0</v>
      </c>
      <c r="AE21" s="134">
        <f t="shared" si="9"/>
        <v>0</v>
      </c>
      <c r="AF21" s="164"/>
      <c r="AG21" s="132">
        <f>SUMIFS(AG:AG,H:H,"DS6")</f>
        <v>0</v>
      </c>
      <c r="AH21" s="134">
        <f t="shared" si="10"/>
        <v>0</v>
      </c>
      <c r="AI21" s="171"/>
      <c r="AJ21" s="172"/>
      <c r="AK21" s="2"/>
      <c r="AL21" s="2"/>
      <c r="AM21" s="2"/>
      <c r="AN21" s="2"/>
      <c r="AO21" s="2"/>
      <c r="AP21" s="2"/>
      <c r="AQ21" s="2"/>
      <c r="AR21" s="2"/>
      <c r="AS21" s="2"/>
      <c r="AT21" s="2"/>
      <c r="AU21" s="10"/>
      <c r="AV21" s="2"/>
      <c r="AW21" s="2"/>
      <c r="AX21" s="2"/>
      <c r="AY21" s="2"/>
      <c r="AZ21" s="2"/>
      <c r="BA21" s="2" t="s">
        <v>106</v>
      </c>
      <c r="BB21" s="2" t="str">
        <f t="shared" si="0"/>
        <v>EUR</v>
      </c>
      <c r="BC21" s="2">
        <f>ROWS($B$2:BA21)</f>
        <v>20</v>
      </c>
      <c r="BD21" s="2" t="str">
        <f t="shared" si="1"/>
        <v/>
      </c>
      <c r="BE21" s="2" t="str">
        <f t="shared" si="2"/>
        <v/>
      </c>
      <c r="BF21" s="2" t="str">
        <f>IFERROR(INDEX($B$5:$F$553,#REF!,COLUMNS($K$1:BF20)),"")</f>
        <v/>
      </c>
      <c r="BG21" s="2" t="str">
        <f>IFERROR(INDEX($B$5:$F$17373,#REF!,COLUMNS($K$2:BG21)),"")</f>
        <v/>
      </c>
      <c r="BH21" s="2"/>
    </row>
    <row r="22" spans="1:60" ht="12.6" customHeight="1" thickBot="1" x14ac:dyDescent="0.25">
      <c r="A22" s="2"/>
      <c r="B22" s="43"/>
      <c r="C22" s="44"/>
      <c r="D22" s="44"/>
      <c r="E22" s="44"/>
      <c r="F22" s="44"/>
      <c r="G22" s="44"/>
      <c r="H22" s="44"/>
      <c r="I22" s="44"/>
      <c r="J22" s="44"/>
      <c r="K22" s="45"/>
      <c r="L22" s="44"/>
      <c r="M22" s="44"/>
      <c r="N22" s="44"/>
      <c r="O22" s="45"/>
      <c r="P22" s="131" t="s">
        <v>107</v>
      </c>
      <c r="Q22" s="131"/>
      <c r="R22" s="137">
        <v>272152.84999999998</v>
      </c>
      <c r="S22" s="141"/>
      <c r="T22" s="141"/>
      <c r="U22" s="141">
        <f t="shared" si="3"/>
        <v>272152.84999999998</v>
      </c>
      <c r="V22" s="141"/>
      <c r="W22" s="141">
        <f t="shared" si="4"/>
        <v>272152.84999999998</v>
      </c>
      <c r="X22" s="141">
        <f>SUM(X16:X21)</f>
        <v>60000</v>
      </c>
      <c r="Y22" s="141">
        <f>SUM(Y16:Y21)</f>
        <v>-31848.85</v>
      </c>
      <c r="Z22" s="141">
        <f t="shared" si="6"/>
        <v>28151.15</v>
      </c>
      <c r="AA22" s="141">
        <f t="shared" si="7"/>
        <v>300304</v>
      </c>
      <c r="AB22" s="141">
        <f t="shared" si="8"/>
        <v>300304</v>
      </c>
      <c r="AC22" s="141">
        <f>SUM(AC16:AC21)</f>
        <v>60000</v>
      </c>
      <c r="AD22" s="141">
        <f>SUM(AD16:AD21)</f>
        <v>-31848.85</v>
      </c>
      <c r="AE22" s="142">
        <f t="shared" si="9"/>
        <v>28151.15</v>
      </c>
      <c r="AF22" s="140">
        <f>SUM(AF16:AF21)</f>
        <v>60000</v>
      </c>
      <c r="AG22" s="58">
        <f>SUM(AG16:AG21)</f>
        <v>-31848.85</v>
      </c>
      <c r="AH22" s="138">
        <f t="shared" si="10"/>
        <v>28151.15</v>
      </c>
      <c r="AI22" s="2"/>
      <c r="AJ22" s="2"/>
      <c r="AK22" s="2"/>
      <c r="AL22" s="2"/>
      <c r="AM22" s="2"/>
      <c r="AN22" s="2"/>
      <c r="AO22" s="2"/>
      <c r="AP22" s="2"/>
      <c r="AQ22" s="2"/>
      <c r="AR22" s="2"/>
      <c r="AS22" s="2"/>
      <c r="AT22" s="2"/>
      <c r="AU22" s="10"/>
      <c r="AV22" s="2"/>
      <c r="AW22" s="2"/>
      <c r="AX22" s="2"/>
      <c r="AY22" s="2"/>
      <c r="AZ22" s="2"/>
      <c r="BA22" s="2" t="s">
        <v>108</v>
      </c>
      <c r="BB22" s="2" t="str">
        <f t="shared" si="0"/>
        <v>EUR</v>
      </c>
      <c r="BC22" s="2">
        <f>ROWS($B$2:BA22)</f>
        <v>21</v>
      </c>
      <c r="BD22" s="2" t="str">
        <f t="shared" si="1"/>
        <v/>
      </c>
      <c r="BE22" s="2" t="str">
        <f t="shared" si="2"/>
        <v/>
      </c>
      <c r="BF22" s="2" t="str">
        <f>IFERROR(INDEX($B$5:$F$553,$I27,COLUMNS($K$1:BF21)),"")</f>
        <v/>
      </c>
      <c r="BG22" s="2" t="str">
        <f>IFERROR(INDEX($B$5:$F$17373,$I27,COLUMNS($K$2:BG22)),"")</f>
        <v/>
      </c>
      <c r="BH22" s="2"/>
    </row>
    <row r="23" spans="1:60" ht="12.6" customHeight="1" thickBot="1" x14ac:dyDescent="0.25">
      <c r="A23" s="2"/>
      <c r="B23" s="43"/>
      <c r="C23" s="44"/>
      <c r="D23" s="44"/>
      <c r="E23" s="44"/>
      <c r="F23" s="44"/>
      <c r="G23" s="44"/>
      <c r="H23" s="44"/>
      <c r="I23" s="44"/>
      <c r="J23" s="44"/>
      <c r="K23" s="45"/>
      <c r="L23" s="44"/>
      <c r="M23" s="44"/>
      <c r="N23" s="44"/>
      <c r="O23" s="45"/>
      <c r="P23" s="115" t="s">
        <v>109</v>
      </c>
      <c r="Q23" s="59"/>
      <c r="R23" s="135">
        <v>1174038.46</v>
      </c>
      <c r="S23" s="136"/>
      <c r="T23" s="135"/>
      <c r="U23" s="135">
        <f t="shared" si="3"/>
        <v>1174038.46</v>
      </c>
      <c r="V23" s="136"/>
      <c r="W23" s="135">
        <f t="shared" si="4"/>
        <v>1174038.46</v>
      </c>
      <c r="X23" s="135">
        <f>X22+X14</f>
        <v>564095</v>
      </c>
      <c r="Y23" s="135">
        <f>Y22+Y14</f>
        <v>-310274.45999999996</v>
      </c>
      <c r="Z23" s="135">
        <f t="shared" si="6"/>
        <v>253820.54000000004</v>
      </c>
      <c r="AA23" s="135">
        <f t="shared" si="7"/>
        <v>1427859</v>
      </c>
      <c r="AB23" s="135">
        <f t="shared" si="8"/>
        <v>1427859</v>
      </c>
      <c r="AC23" s="136">
        <f>AC22+AC14</f>
        <v>564095</v>
      </c>
      <c r="AD23" s="136">
        <f>AD22+AD14</f>
        <v>-310274.45999999996</v>
      </c>
      <c r="AE23" s="136">
        <f t="shared" si="9"/>
        <v>253820.54000000004</v>
      </c>
      <c r="AF23" s="136">
        <f>AF22+AF14</f>
        <v>564095</v>
      </c>
      <c r="AG23" s="136">
        <f>AG22+AG14</f>
        <v>-310274.45999999996</v>
      </c>
      <c r="AH23" s="136">
        <f t="shared" si="10"/>
        <v>253820.54000000004</v>
      </c>
      <c r="AI23" s="2"/>
      <c r="AJ23" s="2"/>
      <c r="AK23" s="2"/>
      <c r="AL23" s="2"/>
      <c r="AM23" s="2"/>
      <c r="AN23" s="2"/>
      <c r="AO23" s="2"/>
      <c r="AP23" s="2"/>
      <c r="AQ23" s="2"/>
      <c r="AR23" s="2"/>
      <c r="AS23" s="2"/>
      <c r="AT23" s="2"/>
      <c r="AU23" s="10"/>
      <c r="AV23" s="2"/>
      <c r="AW23" s="2"/>
      <c r="AX23" s="2"/>
      <c r="AY23" s="2"/>
      <c r="AZ23" s="2"/>
      <c r="BA23" s="2" t="s">
        <v>110</v>
      </c>
      <c r="BB23" s="2" t="str">
        <f t="shared" si="0"/>
        <v>EUR</v>
      </c>
      <c r="BC23" s="2">
        <f>ROWS($B$2:BA23)</f>
        <v>22</v>
      </c>
      <c r="BD23" s="2" t="str">
        <f t="shared" si="1"/>
        <v/>
      </c>
      <c r="BE23" s="2" t="str">
        <f t="shared" si="2"/>
        <v/>
      </c>
      <c r="BF23" s="2" t="str">
        <f>IFERROR(INDEX($B$5:$F$553,$I28,COLUMNS($K$1:BF22)),"")</f>
        <v/>
      </c>
      <c r="BG23" s="2" t="str">
        <f>IFERROR(INDEX($B$5:$F$17373,$I28,COLUMNS($K$2:BG23)),"")</f>
        <v/>
      </c>
      <c r="BH23" s="2"/>
    </row>
    <row r="24" spans="1:60" ht="12.6" customHeight="1" thickBot="1" x14ac:dyDescent="0.3">
      <c r="A24" s="2"/>
      <c r="B24" s="230" t="s">
        <v>111</v>
      </c>
      <c r="C24" s="201"/>
      <c r="D24" s="201"/>
      <c r="E24" s="201"/>
      <c r="F24" s="201"/>
      <c r="G24" s="201"/>
      <c r="H24" s="201"/>
      <c r="I24" s="201"/>
      <c r="J24" s="201"/>
      <c r="K24" s="148" t="s">
        <v>112</v>
      </c>
      <c r="L24" s="149" t="s">
        <v>113</v>
      </c>
      <c r="M24" s="150"/>
      <c r="N24" s="185" t="s">
        <v>28</v>
      </c>
      <c r="O24" s="151">
        <f>VLOOKUP(N24,BI2:BJ6, 2, FALSE)</f>
        <v>0.04</v>
      </c>
      <c r="P24" s="61" t="s">
        <v>114</v>
      </c>
      <c r="Q24" s="158"/>
      <c r="R24" s="63">
        <v>46961.538399999998</v>
      </c>
      <c r="S24" s="63"/>
      <c r="T24" s="63"/>
      <c r="U24" s="64">
        <f t="shared" si="3"/>
        <v>46961.538399999998</v>
      </c>
      <c r="V24" s="63"/>
      <c r="W24" s="63">
        <f t="shared" si="4"/>
        <v>46961.538399999998</v>
      </c>
      <c r="X24" s="63">
        <f>IF(AC24=AF24,AF24,0)</f>
        <v>22563.8</v>
      </c>
      <c r="Y24" s="63">
        <f>IF(AD24=AG24,AG24,0)</f>
        <v>-12410.9784</v>
      </c>
      <c r="Z24" s="63">
        <f t="shared" si="6"/>
        <v>10152.821599999999</v>
      </c>
      <c r="AA24" s="63">
        <f t="shared" si="7"/>
        <v>57114.359999999993</v>
      </c>
      <c r="AB24" s="64">
        <f t="shared" si="8"/>
        <v>57114.359999999993</v>
      </c>
      <c r="AC24" s="63">
        <f>$O$24*AC23</f>
        <v>22563.8</v>
      </c>
      <c r="AD24" s="63">
        <f>SUMIFS(AD:AD,H:H,"ID")</f>
        <v>-12410.9784</v>
      </c>
      <c r="AE24" s="139">
        <f t="shared" si="9"/>
        <v>10152.821599999999</v>
      </c>
      <c r="AF24" s="62">
        <f>$O$24*AF23</f>
        <v>22563.8</v>
      </c>
      <c r="AG24" s="63">
        <f>SUMIFS(AG:AG,H:H,"ID")</f>
        <v>-12410.9784</v>
      </c>
      <c r="AH24" s="65">
        <f t="shared" si="10"/>
        <v>10152.821599999999</v>
      </c>
      <c r="AI24" s="173"/>
      <c r="AJ24" s="174"/>
      <c r="AK24" s="2"/>
      <c r="AL24" s="2"/>
      <c r="AM24" s="2"/>
      <c r="AN24" s="2"/>
      <c r="AO24" s="2"/>
      <c r="AP24" s="2"/>
      <c r="AQ24" s="2"/>
      <c r="AR24" s="2"/>
      <c r="AS24" s="2"/>
      <c r="AT24" s="2"/>
      <c r="AU24" s="10"/>
      <c r="AV24" s="2"/>
      <c r="AW24" s="2"/>
      <c r="AX24" s="2"/>
      <c r="AY24" s="2"/>
      <c r="AZ24" s="2"/>
      <c r="BA24" s="2" t="s">
        <v>115</v>
      </c>
      <c r="BB24" s="2" t="str">
        <f t="shared" si="0"/>
        <v>EUR</v>
      </c>
      <c r="BC24" s="2">
        <f>ROWS($B$2:BA24)</f>
        <v>23</v>
      </c>
      <c r="BD24" s="2" t="str">
        <f t="shared" si="1"/>
        <v/>
      </c>
      <c r="BE24" s="2" t="str">
        <f t="shared" si="2"/>
        <v/>
      </c>
      <c r="BF24" s="2" t="str">
        <f>IFERROR(INDEX($B$5:$F$553,$I29,COLUMNS($K$1:BF23)),"")</f>
        <v/>
      </c>
      <c r="BG24" s="2" t="str">
        <f>IFERROR(INDEX($B$5:$F$17373,$I29,COLUMNS($K$2:BG24)),"")</f>
        <v/>
      </c>
      <c r="BH24" s="2"/>
    </row>
    <row r="25" spans="1:60" ht="12.6" customHeight="1" thickBot="1" x14ac:dyDescent="0.3">
      <c r="A25" s="2"/>
      <c r="B25" s="152"/>
      <c r="C25" s="153"/>
      <c r="D25" s="153"/>
      <c r="E25" s="153"/>
      <c r="F25" s="153"/>
      <c r="G25" s="153"/>
      <c r="H25" s="153"/>
      <c r="I25" s="153"/>
      <c r="J25" s="153"/>
      <c r="K25" s="153"/>
      <c r="L25" s="153"/>
      <c r="M25" s="153"/>
      <c r="N25" s="153"/>
      <c r="O25" s="154"/>
      <c r="P25" s="228" t="s">
        <v>116</v>
      </c>
      <c r="Q25" s="211"/>
      <c r="R25" s="127">
        <v>1220999.9983999999</v>
      </c>
      <c r="S25" s="127"/>
      <c r="T25" s="127"/>
      <c r="U25" s="127">
        <f t="shared" si="3"/>
        <v>1220999.9983999999</v>
      </c>
      <c r="V25" s="127"/>
      <c r="W25" s="127">
        <f t="shared" si="4"/>
        <v>1220999.9983999999</v>
      </c>
      <c r="X25" s="127">
        <f>X23+X24</f>
        <v>586658.80000000005</v>
      </c>
      <c r="Y25" s="127">
        <f>Y23+Y24</f>
        <v>-322685.43839999998</v>
      </c>
      <c r="Z25" s="127">
        <f t="shared" si="6"/>
        <v>263973.36160000006</v>
      </c>
      <c r="AA25" s="127">
        <f t="shared" si="7"/>
        <v>1484973.3599999999</v>
      </c>
      <c r="AB25" s="127">
        <f t="shared" si="8"/>
        <v>1484973.3599999999</v>
      </c>
      <c r="AC25" s="127">
        <f>AC23+AC24</f>
        <v>586658.80000000005</v>
      </c>
      <c r="AD25" s="127">
        <f>AD23+AD24</f>
        <v>-322685.43839999998</v>
      </c>
      <c r="AE25" s="127">
        <f t="shared" si="9"/>
        <v>263973.36160000006</v>
      </c>
      <c r="AF25" s="127">
        <f>AF23+AF24</f>
        <v>586658.80000000005</v>
      </c>
      <c r="AG25" s="127">
        <f>AG23+AG24</f>
        <v>-322685.43839999998</v>
      </c>
      <c r="AH25" s="127">
        <f t="shared" si="10"/>
        <v>263973.36160000006</v>
      </c>
      <c r="AI25" s="2"/>
      <c r="AJ25" s="2"/>
      <c r="AK25" s="2"/>
      <c r="AL25" s="2"/>
      <c r="AM25" s="2"/>
      <c r="AN25" s="2"/>
      <c r="AO25" s="2"/>
      <c r="AP25" s="2"/>
      <c r="AQ25" s="2"/>
      <c r="AR25" s="2"/>
      <c r="AS25" s="2"/>
      <c r="AT25" s="2"/>
      <c r="AU25" s="10"/>
      <c r="AV25" s="2"/>
      <c r="AW25" s="2"/>
      <c r="AX25" s="2"/>
      <c r="AY25" s="2"/>
      <c r="AZ25" s="2"/>
      <c r="BA25" s="2" t="s">
        <v>117</v>
      </c>
      <c r="BB25" s="2" t="str">
        <f t="shared" si="0"/>
        <v>EUR</v>
      </c>
      <c r="BC25" s="2">
        <f>ROWS($B$2:BA25)</f>
        <v>24</v>
      </c>
      <c r="BD25" s="2" t="str">
        <f t="shared" si="1"/>
        <v/>
      </c>
      <c r="BE25" s="2" t="str">
        <f t="shared" si="2"/>
        <v/>
      </c>
      <c r="BF25" s="2" t="str">
        <f>IFERROR(INDEX($B$5:$F$553,$I30,COLUMNS($K$1:BF24)),"")</f>
        <v/>
      </c>
      <c r="BG25" s="2" t="str">
        <f>IFERROR(INDEX($B$5:$F$17373,$I30,COLUMNS($K$2:BG25)),"")</f>
        <v/>
      </c>
      <c r="BH25" s="2"/>
    </row>
    <row r="26" spans="1:60" ht="12.6" customHeight="1" thickBot="1" x14ac:dyDescent="0.3">
      <c r="A26" s="2"/>
      <c r="B26" s="214"/>
      <c r="C26" s="205"/>
      <c r="D26" s="205"/>
      <c r="E26" s="205"/>
      <c r="F26" s="205"/>
      <c r="G26" s="205"/>
      <c r="H26" s="205"/>
      <c r="I26" s="205"/>
      <c r="J26" s="205"/>
      <c r="K26" s="205"/>
      <c r="L26" s="205"/>
      <c r="M26" s="205"/>
      <c r="N26" s="205"/>
      <c r="O26" s="205"/>
      <c r="P26" s="205"/>
      <c r="Q26" s="205"/>
      <c r="R26" s="205"/>
      <c r="S26" s="205"/>
      <c r="T26" s="205"/>
      <c r="U26" s="205"/>
      <c r="V26" s="205"/>
      <c r="W26" s="205"/>
      <c r="X26" s="205"/>
      <c r="Y26" s="205"/>
      <c r="Z26" s="205"/>
      <c r="AA26" s="205"/>
      <c r="AB26" s="205"/>
      <c r="AC26" s="205"/>
      <c r="AD26" s="205"/>
      <c r="AE26" s="205"/>
      <c r="AF26" s="205"/>
      <c r="AG26" s="205"/>
      <c r="AH26" s="205"/>
      <c r="AI26" s="205"/>
      <c r="AJ26" s="205"/>
      <c r="AK26" s="2"/>
      <c r="AL26" s="2"/>
      <c r="AM26" s="2"/>
      <c r="AN26" s="2"/>
      <c r="AO26" s="2"/>
      <c r="AP26" s="2"/>
      <c r="AQ26" s="2"/>
      <c r="AR26" s="2"/>
      <c r="AS26" s="2"/>
      <c r="AT26" s="2"/>
      <c r="AU26" s="10"/>
      <c r="AV26" s="2"/>
      <c r="AW26" s="2"/>
      <c r="AX26" s="2"/>
      <c r="AY26" s="2"/>
      <c r="AZ26" s="2"/>
      <c r="BA26" s="2"/>
      <c r="BB26" s="2"/>
      <c r="BC26" s="2"/>
      <c r="BD26" s="2"/>
      <c r="BE26" s="2"/>
      <c r="BF26" s="2"/>
      <c r="BG26" s="2"/>
      <c r="BH26" s="2"/>
    </row>
    <row r="27" spans="1:60" ht="15" customHeight="1" thickBot="1" x14ac:dyDescent="0.3">
      <c r="B27" s="66" t="s">
        <v>118</v>
      </c>
      <c r="C27" s="67" t="s">
        <v>119</v>
      </c>
      <c r="D27" s="67"/>
      <c r="E27" s="67"/>
      <c r="F27" s="67"/>
      <c r="G27" s="68"/>
      <c r="H27" s="68" t="s">
        <v>120</v>
      </c>
      <c r="I27" s="69">
        <f>W27/$W$24</f>
        <v>1</v>
      </c>
      <c r="J27" s="70"/>
      <c r="K27" s="71" t="s">
        <v>112</v>
      </c>
      <c r="L27" s="225" t="s">
        <v>113</v>
      </c>
      <c r="M27" s="226"/>
      <c r="N27" s="226"/>
      <c r="O27" s="226"/>
      <c r="P27" s="211"/>
      <c r="Q27" s="72"/>
      <c r="R27" s="63">
        <v>46961.538399999998</v>
      </c>
      <c r="S27" s="63"/>
      <c r="T27" s="63"/>
      <c r="U27" s="63">
        <f>R27+S27+T27</f>
        <v>46961.538399999998</v>
      </c>
      <c r="V27" s="63"/>
      <c r="W27" s="63">
        <f>U27-V27</f>
        <v>46961.538399999998</v>
      </c>
      <c r="X27" s="63">
        <f>IF(AC27=AF27,AF27,0)</f>
        <v>0</v>
      </c>
      <c r="Y27" s="182">
        <f>IF(AD27=AG27,AG27,0)</f>
        <v>-12410.9784</v>
      </c>
      <c r="Z27" s="63">
        <f>X27+Y27</f>
        <v>-12410.9784</v>
      </c>
      <c r="AA27" s="63">
        <f>W27+X27+Y27</f>
        <v>34550.559999999998</v>
      </c>
      <c r="AB27" s="63">
        <f>U27+X27+Y27</f>
        <v>34550.559999999998</v>
      </c>
      <c r="AC27" s="63">
        <f>IF((AC35+AC44)=0,0,(AC35+AC44)*$O$24)</f>
        <v>0</v>
      </c>
      <c r="AD27" s="182">
        <f>IF($AD44+$AD35=0,0,(($AD44+$AD35)/($W35+$W44))*$W27)</f>
        <v>-12410.9784</v>
      </c>
      <c r="AE27" s="65">
        <f>AC27+AD27</f>
        <v>-12410.9784</v>
      </c>
      <c r="AF27" s="63">
        <f>IF((AF35+AF44)=0,0,(AF35+AF44)*$O$24)</f>
        <v>0</v>
      </c>
      <c r="AG27" s="182">
        <f>IF($AG44+$AG35=0,0,(($AG44+$AG35)/($W35+$W44))*$W27)</f>
        <v>-12410.9784</v>
      </c>
      <c r="AH27" s="65">
        <f>AF27+AG27</f>
        <v>-12410.9784</v>
      </c>
      <c r="AI27" s="173"/>
      <c r="AJ27" s="174"/>
      <c r="AK27" s="2"/>
      <c r="AL27" s="2"/>
      <c r="AM27" s="2"/>
      <c r="AN27" s="2"/>
      <c r="AO27" s="2"/>
      <c r="AP27" s="2"/>
      <c r="AQ27" s="2"/>
      <c r="AR27" s="2"/>
      <c r="AS27" s="2"/>
      <c r="AT27" s="2"/>
      <c r="AU27" s="10"/>
      <c r="AV27" s="2"/>
      <c r="AW27" s="2"/>
      <c r="AX27" s="2"/>
      <c r="AY27" s="2"/>
      <c r="AZ27" s="2"/>
      <c r="BA27" s="2" t="s">
        <v>121</v>
      </c>
      <c r="BB27" s="2" t="str">
        <f t="shared" ref="BB27:BB45" si="11">LEFT(BA27,3)</f>
        <v>EUR</v>
      </c>
      <c r="BC27" s="2">
        <f>ROWS($B$2:BA27)</f>
        <v>26</v>
      </c>
      <c r="BD27" s="2" t="str">
        <f t="shared" ref="BD27:BD45" si="12">IF(BB27=$D$5,BC27,"")</f>
        <v/>
      </c>
      <c r="BE27" s="2" t="str">
        <f t="shared" ref="BE27:BE45" si="13">IFERROR(SMALL(BD:BD,BC27),"")</f>
        <v/>
      </c>
      <c r="BF27" s="2" t="str">
        <f>IFERROR(INDEX($B$5:$F$553,$I32,COLUMNS($K$1:BF26)),"")</f>
        <v/>
      </c>
      <c r="BG27" s="2" t="str">
        <f>IFERROR(INDEX($B$5:$F$17373,$I32,COLUMNS($K$2:BG27)),"")</f>
        <v/>
      </c>
      <c r="BH27" s="2"/>
    </row>
    <row r="28" spans="1:60" ht="6.75" customHeight="1" thickBot="1" x14ac:dyDescent="0.25">
      <c r="A28" s="2"/>
      <c r="B28" s="73"/>
      <c r="C28" s="74"/>
      <c r="D28" s="75" t="s">
        <v>122</v>
      </c>
      <c r="E28" s="76" t="s">
        <v>123</v>
      </c>
      <c r="F28" s="77"/>
      <c r="G28" s="78"/>
      <c r="H28" s="78"/>
      <c r="I28" s="78"/>
      <c r="J28" s="79"/>
      <c r="K28" s="74"/>
      <c r="L28" s="74"/>
      <c r="Q28" s="74"/>
      <c r="R28" s="44"/>
      <c r="S28" s="74"/>
      <c r="T28" s="44"/>
      <c r="U28" s="74"/>
      <c r="V28" s="74"/>
      <c r="W28" s="74"/>
      <c r="X28" s="74"/>
      <c r="Y28" s="74"/>
      <c r="Z28" s="74"/>
      <c r="AA28" s="74"/>
      <c r="AB28" s="74"/>
      <c r="AC28" s="74"/>
      <c r="AD28" s="74"/>
      <c r="AE28" s="74"/>
      <c r="AF28" s="74"/>
      <c r="AG28" s="74"/>
      <c r="AH28" s="74"/>
      <c r="AI28" s="2"/>
      <c r="AJ28" s="2"/>
      <c r="AK28" s="2"/>
      <c r="AL28" s="2"/>
      <c r="AM28" s="2"/>
      <c r="AN28" s="2"/>
      <c r="AO28" s="2"/>
      <c r="AP28" s="2"/>
      <c r="AQ28" s="2"/>
      <c r="AR28" s="2"/>
      <c r="AS28" s="2"/>
      <c r="AT28" s="2"/>
      <c r="AU28" s="10"/>
      <c r="AV28" s="2"/>
      <c r="AW28" s="2"/>
      <c r="AX28" s="2"/>
      <c r="AY28" s="2"/>
      <c r="AZ28" s="2"/>
      <c r="BA28" s="2" t="s">
        <v>124</v>
      </c>
      <c r="BB28" s="2" t="str">
        <f t="shared" si="11"/>
        <v>EUR</v>
      </c>
      <c r="BC28" s="2">
        <f>ROWS($B$2:BA28)</f>
        <v>27</v>
      </c>
      <c r="BD28" s="2" t="str">
        <f t="shared" si="12"/>
        <v/>
      </c>
      <c r="BE28" s="2" t="str">
        <f t="shared" si="13"/>
        <v/>
      </c>
      <c r="BF28" s="2" t="str">
        <f>IFERROR(INDEX($B$5:$F$553,$I33,COLUMNS($K$1:BF27)),"")</f>
        <v/>
      </c>
      <c r="BG28" s="2" t="str">
        <f>IFERROR(INDEX($B$5:$F$17373,$I33,COLUMNS($K$2:BG28)),"")</f>
        <v/>
      </c>
      <c r="BH28" s="2"/>
    </row>
    <row r="29" spans="1:60" ht="16.5" customHeight="1" thickBot="1" x14ac:dyDescent="0.3">
      <c r="A29" s="2"/>
      <c r="B29" s="73"/>
      <c r="C29" s="80" t="s">
        <v>744</v>
      </c>
      <c r="D29" s="81">
        <f>R45</f>
        <v>1220999.9983999999</v>
      </c>
      <c r="E29" s="82">
        <f>R44/$R$14</f>
        <v>1</v>
      </c>
      <c r="F29" s="77"/>
      <c r="G29" s="83"/>
      <c r="H29" s="78" t="s">
        <v>125</v>
      </c>
      <c r="I29" s="77">
        <f>W29/$W$16</f>
        <v>1</v>
      </c>
      <c r="J29" s="84"/>
      <c r="K29" s="85" t="s">
        <v>89</v>
      </c>
      <c r="L29" s="208" t="s">
        <v>90</v>
      </c>
      <c r="M29" s="207"/>
      <c r="N29" s="207"/>
      <c r="O29" s="207"/>
      <c r="P29" s="209"/>
      <c r="Q29" s="86"/>
      <c r="R29" s="50">
        <v>249487.21</v>
      </c>
      <c r="S29" s="50"/>
      <c r="T29" s="50"/>
      <c r="U29" s="50">
        <f t="shared" ref="U29:U46" si="14">R29+S29+T29</f>
        <v>249487.21</v>
      </c>
      <c r="V29" s="50"/>
      <c r="W29" s="50">
        <f t="shared" ref="W29:W46" si="15">U29-V29</f>
        <v>249487.21</v>
      </c>
      <c r="X29" s="50">
        <f t="shared" ref="X29:Y34" si="16">IF(AC29=AF29,AF29,0)</f>
        <v>0</v>
      </c>
      <c r="Y29" s="50">
        <f t="shared" si="16"/>
        <v>-19183.21</v>
      </c>
      <c r="Z29" s="50">
        <f t="shared" ref="Z29:Z46" si="17">X29+Y29</f>
        <v>-19183.21</v>
      </c>
      <c r="AA29" s="50">
        <f t="shared" ref="AA29:AA46" si="18">W29+X29+Y29</f>
        <v>230304</v>
      </c>
      <c r="AB29" s="50">
        <f t="shared" ref="AB29:AB46" si="19">U29+X29+Y29</f>
        <v>230304</v>
      </c>
      <c r="AC29" s="50">
        <f>$E41*$AC$16</f>
        <v>0</v>
      </c>
      <c r="AD29" s="159">
        <v>-19183.21</v>
      </c>
      <c r="AE29" s="51">
        <f t="shared" ref="AE29:AE46" si="20">AC29+AD29</f>
        <v>-19183.21</v>
      </c>
      <c r="AF29" s="50">
        <f>$E41*$AF$16</f>
        <v>0</v>
      </c>
      <c r="AG29" s="162">
        <v>-19183.21</v>
      </c>
      <c r="AH29" s="51">
        <f t="shared" ref="AH29:AH46" si="21">AF29+AG29</f>
        <v>-19183.21</v>
      </c>
      <c r="AI29" s="167"/>
      <c r="AJ29" s="168"/>
      <c r="AK29" s="2"/>
      <c r="AL29" s="2"/>
      <c r="AM29" s="2"/>
      <c r="AN29" s="2"/>
      <c r="AO29" s="2"/>
      <c r="AP29" s="2"/>
      <c r="AQ29" s="2"/>
      <c r="AR29" s="2"/>
      <c r="AS29" s="2"/>
      <c r="AT29" s="2"/>
      <c r="AU29" s="10"/>
      <c r="AV29" s="2"/>
      <c r="AW29" s="2"/>
      <c r="AX29" s="2"/>
      <c r="AY29" s="2"/>
      <c r="AZ29" s="2"/>
      <c r="BA29" s="2" t="s">
        <v>126</v>
      </c>
      <c r="BB29" s="2" t="str">
        <f t="shared" si="11"/>
        <v>EUR</v>
      </c>
      <c r="BC29" s="2">
        <f>ROWS($B$2:BA29)</f>
        <v>28</v>
      </c>
      <c r="BD29" s="2" t="str">
        <f t="shared" si="12"/>
        <v/>
      </c>
      <c r="BE29" s="2" t="str">
        <f t="shared" si="13"/>
        <v/>
      </c>
      <c r="BF29" s="2" t="str">
        <f>IFERROR(INDEX($B$5:$F$553,$I34,COLUMNS($K$1:BF28)),"")</f>
        <v/>
      </c>
      <c r="BG29" s="2" t="str">
        <f>IFERROR(INDEX($B$5:$F$17373,$I34,COLUMNS($K$2:BG29)),"")</f>
        <v/>
      </c>
      <c r="BH29" s="2"/>
    </row>
    <row r="30" spans="1:60" ht="17.25" customHeight="1" x14ac:dyDescent="0.25">
      <c r="A30" s="2"/>
      <c r="B30" s="73"/>
      <c r="C30" s="87" t="s">
        <v>727</v>
      </c>
      <c r="D30" s="88">
        <f>S45</f>
        <v>0</v>
      </c>
      <c r="E30" s="77"/>
      <c r="F30" s="77"/>
      <c r="G30" s="83"/>
      <c r="H30" s="78" t="s">
        <v>128</v>
      </c>
      <c r="I30" s="77" t="e">
        <f>W30/$W$17</f>
        <v>#DIV/0!</v>
      </c>
      <c r="J30" s="84"/>
      <c r="K30" s="89" t="s">
        <v>92</v>
      </c>
      <c r="L30" s="219" t="s">
        <v>93</v>
      </c>
      <c r="M30" s="198"/>
      <c r="N30" s="198"/>
      <c r="O30" s="198"/>
      <c r="P30" s="216"/>
      <c r="Q30" s="90"/>
      <c r="R30" s="54"/>
      <c r="S30" s="54"/>
      <c r="T30" s="54"/>
      <c r="U30" s="54">
        <f t="shared" si="14"/>
        <v>0</v>
      </c>
      <c r="V30" s="54"/>
      <c r="W30" s="54">
        <f t="shared" si="15"/>
        <v>0</v>
      </c>
      <c r="X30" s="54">
        <f t="shared" si="16"/>
        <v>0</v>
      </c>
      <c r="Y30" s="54">
        <f t="shared" si="16"/>
        <v>0</v>
      </c>
      <c r="Z30" s="54">
        <f t="shared" si="17"/>
        <v>0</v>
      </c>
      <c r="AA30" s="54">
        <f t="shared" si="18"/>
        <v>0</v>
      </c>
      <c r="AB30" s="54">
        <f t="shared" si="19"/>
        <v>0</v>
      </c>
      <c r="AC30" s="54">
        <f>$E41*$AC$17</f>
        <v>0</v>
      </c>
      <c r="AD30" s="160"/>
      <c r="AE30" s="20">
        <f t="shared" si="20"/>
        <v>0</v>
      </c>
      <c r="AF30" s="54">
        <f>$E41*$AF$17</f>
        <v>0</v>
      </c>
      <c r="AG30" s="163"/>
      <c r="AH30" s="20">
        <f t="shared" si="21"/>
        <v>0</v>
      </c>
      <c r="AI30" s="169"/>
      <c r="AJ30" s="170"/>
      <c r="AK30" s="2"/>
      <c r="AL30" s="2"/>
      <c r="AM30" s="2"/>
      <c r="AN30" s="2"/>
      <c r="AO30" s="2"/>
      <c r="AP30" s="2"/>
      <c r="AQ30" s="2"/>
      <c r="AR30" s="2"/>
      <c r="AS30" s="2"/>
      <c r="AT30" s="2"/>
      <c r="AU30" s="10"/>
      <c r="AV30" s="2"/>
      <c r="AW30" s="2"/>
      <c r="AX30" s="2"/>
      <c r="AY30" s="2"/>
      <c r="AZ30" s="2"/>
      <c r="BA30" s="2" t="s">
        <v>129</v>
      </c>
      <c r="BB30" s="2" t="str">
        <f t="shared" si="11"/>
        <v>EUR</v>
      </c>
      <c r="BC30" s="2">
        <f>ROWS($B$2:BA30)</f>
        <v>29</v>
      </c>
      <c r="BD30" s="2" t="str">
        <f t="shared" si="12"/>
        <v/>
      </c>
      <c r="BE30" s="2" t="str">
        <f t="shared" si="13"/>
        <v/>
      </c>
      <c r="BF30" s="2" t="str">
        <f>IFERROR(INDEX($B$5:$F$553,$I35,COLUMNS($K$1:BF29)),"")</f>
        <v/>
      </c>
      <c r="BG30" s="2" t="str">
        <f>IFERROR(INDEX($B$5:$F$17373,$I35,COLUMNS($K$2:BG30)),"")</f>
        <v/>
      </c>
      <c r="BH30" s="2"/>
    </row>
    <row r="31" spans="1:60" ht="19.5" customHeight="1" thickBot="1" x14ac:dyDescent="0.3">
      <c r="A31" s="2"/>
      <c r="B31" s="73"/>
      <c r="C31" s="87" t="s">
        <v>728</v>
      </c>
      <c r="D31" s="88">
        <f>T45</f>
        <v>0</v>
      </c>
      <c r="E31" s="77"/>
      <c r="F31" s="77"/>
      <c r="H31" s="78" t="s">
        <v>131</v>
      </c>
      <c r="I31" s="77">
        <f>W31/$W$18</f>
        <v>1</v>
      </c>
      <c r="J31" s="84"/>
      <c r="K31" s="89" t="s">
        <v>95</v>
      </c>
      <c r="L31" s="219" t="s">
        <v>96</v>
      </c>
      <c r="M31" s="198"/>
      <c r="N31" s="198"/>
      <c r="O31" s="198"/>
      <c r="P31" s="216"/>
      <c r="Q31" s="90"/>
      <c r="R31" s="54">
        <v>12665.64</v>
      </c>
      <c r="S31" s="54"/>
      <c r="T31" s="54"/>
      <c r="U31" s="54">
        <f t="shared" si="14"/>
        <v>12665.64</v>
      </c>
      <c r="V31" s="54"/>
      <c r="W31" s="54">
        <f t="shared" si="15"/>
        <v>12665.64</v>
      </c>
      <c r="X31" s="54">
        <f t="shared" si="16"/>
        <v>0</v>
      </c>
      <c r="Y31" s="54">
        <f t="shared" si="16"/>
        <v>-12665.64</v>
      </c>
      <c r="Z31" s="54">
        <f t="shared" si="17"/>
        <v>-12665.64</v>
      </c>
      <c r="AA31" s="54">
        <f t="shared" si="18"/>
        <v>0</v>
      </c>
      <c r="AB31" s="54">
        <f t="shared" si="19"/>
        <v>0</v>
      </c>
      <c r="AC31" s="54">
        <f>$E41*$AC$18</f>
        <v>0</v>
      </c>
      <c r="AD31" s="160">
        <v>-12665.64</v>
      </c>
      <c r="AE31" s="20">
        <f t="shared" si="20"/>
        <v>-12665.64</v>
      </c>
      <c r="AF31" s="54">
        <f>$E41*$AF$18</f>
        <v>0</v>
      </c>
      <c r="AG31" s="163">
        <v>-12665.64</v>
      </c>
      <c r="AH31" s="20">
        <f t="shared" si="21"/>
        <v>-12665.64</v>
      </c>
      <c r="AI31" s="169"/>
      <c r="AJ31" s="170"/>
      <c r="AK31" s="2"/>
      <c r="AL31" s="2"/>
      <c r="AM31" s="2"/>
      <c r="AN31" s="2"/>
      <c r="AO31" s="2"/>
      <c r="AP31" s="2"/>
      <c r="AQ31" s="2"/>
      <c r="AR31" s="2"/>
      <c r="AS31" s="2"/>
      <c r="AT31" s="2"/>
      <c r="AU31" s="10"/>
      <c r="AV31" s="2"/>
      <c r="AW31" s="2"/>
      <c r="AX31" s="2"/>
      <c r="AY31" s="2"/>
      <c r="AZ31" s="2"/>
      <c r="BA31" s="2" t="s">
        <v>132</v>
      </c>
      <c r="BB31" s="2" t="str">
        <f t="shared" si="11"/>
        <v>EUR</v>
      </c>
      <c r="BC31" s="2">
        <f>ROWS($B$2:BA31)</f>
        <v>30</v>
      </c>
      <c r="BD31" s="2" t="str">
        <f t="shared" si="12"/>
        <v/>
      </c>
      <c r="BE31" s="2" t="str">
        <f t="shared" si="13"/>
        <v/>
      </c>
      <c r="BF31" s="2" t="str">
        <f>IFERROR(INDEX($B$5:$F$553,$I36,COLUMNS($K$1:BF30)),"")</f>
        <v/>
      </c>
      <c r="BG31" s="2" t="str">
        <f>IFERROR(INDEX($B$5:$F$17373,$I36,COLUMNS($K$2:BG31)),"")</f>
        <v/>
      </c>
      <c r="BH31" s="2"/>
    </row>
    <row r="32" spans="1:60" ht="20.25" customHeight="1" thickBot="1" x14ac:dyDescent="0.3">
      <c r="A32" s="2"/>
      <c r="B32" s="73"/>
      <c r="C32" s="91" t="s">
        <v>739</v>
      </c>
      <c r="D32" s="92">
        <f>U45</f>
        <v>1220999.9983999999</v>
      </c>
      <c r="E32" s="93">
        <f>U44/$U$14</f>
        <v>1</v>
      </c>
      <c r="F32" s="78"/>
      <c r="G32" s="83" t="s">
        <v>133</v>
      </c>
      <c r="H32" s="78" t="s">
        <v>134</v>
      </c>
      <c r="I32" s="77" t="e">
        <f>W32/$W$19</f>
        <v>#DIV/0!</v>
      </c>
      <c r="J32" s="84"/>
      <c r="K32" s="89" t="s">
        <v>98</v>
      </c>
      <c r="L32" s="219" t="s">
        <v>99</v>
      </c>
      <c r="M32" s="198"/>
      <c r="N32" s="198"/>
      <c r="O32" s="198"/>
      <c r="P32" s="216"/>
      <c r="Q32" s="90"/>
      <c r="R32" s="54"/>
      <c r="S32" s="54"/>
      <c r="T32" s="54"/>
      <c r="U32" s="54">
        <f t="shared" si="14"/>
        <v>0</v>
      </c>
      <c r="V32" s="54"/>
      <c r="W32" s="54">
        <f t="shared" si="15"/>
        <v>0</v>
      </c>
      <c r="X32" s="54">
        <f t="shared" si="16"/>
        <v>0</v>
      </c>
      <c r="Y32" s="54">
        <f t="shared" si="16"/>
        <v>0</v>
      </c>
      <c r="Z32" s="54">
        <f t="shared" si="17"/>
        <v>0</v>
      </c>
      <c r="AA32" s="54">
        <f t="shared" si="18"/>
        <v>0</v>
      </c>
      <c r="AB32" s="54">
        <f t="shared" si="19"/>
        <v>0</v>
      </c>
      <c r="AC32" s="54">
        <f>$E41*$AC$19</f>
        <v>0</v>
      </c>
      <c r="AD32" s="160"/>
      <c r="AE32" s="20">
        <f t="shared" si="20"/>
        <v>0</v>
      </c>
      <c r="AF32" s="54">
        <f>$E41*$AF$19</f>
        <v>0</v>
      </c>
      <c r="AG32" s="163"/>
      <c r="AH32" s="20">
        <f t="shared" si="21"/>
        <v>0</v>
      </c>
      <c r="AI32" s="169"/>
      <c r="AJ32" s="170"/>
      <c r="AK32" s="2"/>
      <c r="AM32" s="2"/>
      <c r="AN32" s="2"/>
      <c r="AO32" s="2"/>
      <c r="AP32" s="2"/>
      <c r="AQ32" s="2"/>
      <c r="AR32" s="2"/>
      <c r="AS32" s="2"/>
      <c r="AT32" s="2"/>
      <c r="AU32" s="10"/>
      <c r="AV32" s="2"/>
      <c r="AW32" s="2"/>
      <c r="AX32" s="2"/>
      <c r="AY32" s="2"/>
      <c r="AZ32" s="2"/>
      <c r="BA32" s="2" t="s">
        <v>135</v>
      </c>
      <c r="BB32" s="2" t="str">
        <f t="shared" si="11"/>
        <v>EUR</v>
      </c>
      <c r="BC32" s="2">
        <f>ROWS($B$2:BA32)</f>
        <v>31</v>
      </c>
      <c r="BD32" s="2" t="str">
        <f t="shared" si="12"/>
        <v/>
      </c>
      <c r="BE32" s="2" t="str">
        <f t="shared" si="13"/>
        <v/>
      </c>
      <c r="BF32" s="2" t="str">
        <f>IFERROR(INDEX($B$5:$F$553,$I37,COLUMNS($K$1:BF31)),"")</f>
        <v/>
      </c>
      <c r="BG32" s="2" t="str">
        <f>IFERROR(INDEX($B$5:$F$17373,$I37,COLUMNS($K$2:BG32)),"")</f>
        <v/>
      </c>
      <c r="BH32" s="2"/>
    </row>
    <row r="33" spans="1:60" ht="12.6" customHeight="1" thickBot="1" x14ac:dyDescent="0.3">
      <c r="A33" s="2"/>
      <c r="B33" s="73"/>
      <c r="C33" s="74"/>
      <c r="D33" s="94" t="s">
        <v>136</v>
      </c>
      <c r="E33" s="76" t="s">
        <v>137</v>
      </c>
      <c r="F33" s="78"/>
      <c r="G33" s="83"/>
      <c r="H33" s="78" t="s">
        <v>138</v>
      </c>
      <c r="I33" s="77" t="e">
        <f>W33/$W$20</f>
        <v>#DIV/0!</v>
      </c>
      <c r="J33" s="84"/>
      <c r="K33" s="89" t="s">
        <v>101</v>
      </c>
      <c r="L33" s="219" t="s">
        <v>102</v>
      </c>
      <c r="M33" s="198"/>
      <c r="N33" s="198"/>
      <c r="O33" s="198"/>
      <c r="P33" s="216"/>
      <c r="Q33" s="90"/>
      <c r="R33" s="54"/>
      <c r="S33" s="54"/>
      <c r="T33" s="54"/>
      <c r="U33" s="54">
        <f t="shared" si="14"/>
        <v>0</v>
      </c>
      <c r="V33" s="54"/>
      <c r="W33" s="54">
        <f t="shared" si="15"/>
        <v>0</v>
      </c>
      <c r="X33" s="54">
        <f t="shared" si="16"/>
        <v>0</v>
      </c>
      <c r="Y33" s="54">
        <f t="shared" si="16"/>
        <v>0</v>
      </c>
      <c r="Z33" s="54">
        <f t="shared" si="17"/>
        <v>0</v>
      </c>
      <c r="AA33" s="54">
        <f t="shared" si="18"/>
        <v>0</v>
      </c>
      <c r="AB33" s="54">
        <f t="shared" si="19"/>
        <v>0</v>
      </c>
      <c r="AC33" s="54">
        <f>$E41*$AC$20</f>
        <v>0</v>
      </c>
      <c r="AD33" s="160"/>
      <c r="AE33" s="20">
        <f t="shared" si="20"/>
        <v>0</v>
      </c>
      <c r="AF33" s="54">
        <f>$E41*$AF$20</f>
        <v>0</v>
      </c>
      <c r="AG33" s="163"/>
      <c r="AH33" s="20">
        <f t="shared" si="21"/>
        <v>0</v>
      </c>
      <c r="AI33" s="169"/>
      <c r="AJ33" s="170"/>
      <c r="AK33" s="2"/>
      <c r="AL33" s="2"/>
      <c r="AM33" s="2"/>
      <c r="AN33" s="2"/>
      <c r="AO33" s="2"/>
      <c r="AP33" s="2"/>
      <c r="AQ33" s="2"/>
      <c r="AR33" s="2"/>
      <c r="AS33" s="2"/>
      <c r="AT33" s="2"/>
      <c r="AU33" s="10"/>
      <c r="AV33" s="2"/>
      <c r="AW33" s="2"/>
      <c r="AX33" s="2"/>
      <c r="AY33" s="2"/>
      <c r="AZ33" s="2"/>
      <c r="BA33" s="2" t="s">
        <v>139</v>
      </c>
      <c r="BB33" s="2" t="str">
        <f t="shared" si="11"/>
        <v>EUR</v>
      </c>
      <c r="BC33" s="2">
        <f>ROWS($B$2:BA33)</f>
        <v>32</v>
      </c>
      <c r="BD33" s="2" t="str">
        <f t="shared" si="12"/>
        <v/>
      </c>
      <c r="BE33" s="2" t="str">
        <f t="shared" si="13"/>
        <v/>
      </c>
      <c r="BF33" s="2" t="str">
        <f>IFERROR(INDEX($B$5:$F$553,$I38,COLUMNS($K$1:BF32)),"")</f>
        <v/>
      </c>
      <c r="BG33" s="2" t="str">
        <f>IFERROR(INDEX($B$5:$F$17373,$I38,COLUMNS($K$2:BG33)),"")</f>
        <v/>
      </c>
      <c r="BH33" s="2"/>
    </row>
    <row r="34" spans="1:60" ht="18.75" customHeight="1" thickBot="1" x14ac:dyDescent="0.3">
      <c r="A34" s="2"/>
      <c r="B34" s="73"/>
      <c r="C34" s="80" t="s">
        <v>724</v>
      </c>
      <c r="D34" s="81">
        <f>V27</f>
        <v>0</v>
      </c>
      <c r="E34" s="95">
        <f>W27</f>
        <v>46961.538399999998</v>
      </c>
      <c r="F34" s="78"/>
      <c r="H34" s="78" t="s">
        <v>141</v>
      </c>
      <c r="I34" s="77">
        <f>W34/$W$21</f>
        <v>1</v>
      </c>
      <c r="J34" s="84"/>
      <c r="K34" s="96" t="s">
        <v>104</v>
      </c>
      <c r="L34" s="217" t="s">
        <v>105</v>
      </c>
      <c r="M34" s="193"/>
      <c r="N34" s="193"/>
      <c r="O34" s="193"/>
      <c r="P34" s="194"/>
      <c r="Q34" s="97"/>
      <c r="R34" s="56">
        <v>10000</v>
      </c>
      <c r="S34" s="56"/>
      <c r="T34" s="56"/>
      <c r="U34" s="56">
        <f t="shared" si="14"/>
        <v>10000</v>
      </c>
      <c r="V34" s="56"/>
      <c r="W34" s="56">
        <f t="shared" si="15"/>
        <v>10000</v>
      </c>
      <c r="X34" s="56">
        <f t="shared" si="16"/>
        <v>0</v>
      </c>
      <c r="Y34" s="56">
        <f t="shared" si="16"/>
        <v>0</v>
      </c>
      <c r="Z34" s="56">
        <f t="shared" si="17"/>
        <v>0</v>
      </c>
      <c r="AA34" s="56">
        <f t="shared" si="18"/>
        <v>10000</v>
      </c>
      <c r="AB34" s="56">
        <f t="shared" si="19"/>
        <v>10000</v>
      </c>
      <c r="AC34" s="56">
        <f>$E41*$AC$21</f>
        <v>0</v>
      </c>
      <c r="AD34" s="165"/>
      <c r="AE34" s="57">
        <f t="shared" si="20"/>
        <v>0</v>
      </c>
      <c r="AF34" s="54">
        <f>$E41*$AF$21</f>
        <v>0</v>
      </c>
      <c r="AG34" s="166"/>
      <c r="AH34" s="57">
        <f t="shared" si="21"/>
        <v>0</v>
      </c>
      <c r="AI34" s="171"/>
      <c r="AJ34" s="172"/>
      <c r="AK34" s="2"/>
      <c r="AL34" s="2"/>
      <c r="AM34" s="2"/>
      <c r="AN34" s="2"/>
      <c r="AO34" s="2"/>
      <c r="AP34" s="2"/>
      <c r="AQ34" s="2"/>
      <c r="AR34" s="2"/>
      <c r="AS34" s="2"/>
      <c r="AT34" s="2"/>
      <c r="AU34" s="10"/>
      <c r="AV34" s="2"/>
      <c r="AW34" s="2"/>
      <c r="AX34" s="2"/>
      <c r="AY34" s="2"/>
      <c r="AZ34" s="2"/>
      <c r="BA34" s="2" t="s">
        <v>142</v>
      </c>
      <c r="BB34" s="2" t="str">
        <f t="shared" si="11"/>
        <v>EUR</v>
      </c>
      <c r="BC34" s="2">
        <f>ROWS($B$2:BA34)</f>
        <v>33</v>
      </c>
      <c r="BD34" s="2" t="str">
        <f t="shared" si="12"/>
        <v/>
      </c>
      <c r="BE34" s="2" t="str">
        <f t="shared" si="13"/>
        <v/>
      </c>
      <c r="BF34" s="2" t="str">
        <f>IFERROR(INDEX($B$5:$F$553,$I39,COLUMNS($K$1:BF33)),"")</f>
        <v/>
      </c>
      <c r="BG34" s="2" t="str">
        <f>IFERROR(INDEX($B$5:$F$17373,$I39,COLUMNS($K$2:BG34)),"")</f>
        <v/>
      </c>
      <c r="BH34" s="2"/>
    </row>
    <row r="35" spans="1:60" ht="18" customHeight="1" thickBot="1" x14ac:dyDescent="0.3">
      <c r="A35" s="2"/>
      <c r="B35" s="73"/>
      <c r="C35" s="87" t="s">
        <v>725</v>
      </c>
      <c r="D35" s="98">
        <f>V35</f>
        <v>0</v>
      </c>
      <c r="E35" s="88">
        <f>W35</f>
        <v>272152.84999999998</v>
      </c>
      <c r="F35" s="78"/>
      <c r="H35" s="78"/>
      <c r="I35" s="78"/>
      <c r="J35" s="79"/>
      <c r="K35" s="74"/>
      <c r="L35" s="74"/>
      <c r="M35" s="74"/>
      <c r="N35" s="74"/>
      <c r="O35" s="74"/>
      <c r="P35" s="210" t="s">
        <v>144</v>
      </c>
      <c r="Q35" s="211"/>
      <c r="R35" s="99">
        <v>272152.84999999998</v>
      </c>
      <c r="S35" s="99"/>
      <c r="T35" s="183"/>
      <c r="U35" s="99">
        <f t="shared" si="14"/>
        <v>272152.84999999998</v>
      </c>
      <c r="V35" s="99"/>
      <c r="W35" s="99">
        <f t="shared" si="15"/>
        <v>272152.84999999998</v>
      </c>
      <c r="X35" s="99">
        <f t="shared" ref="X35:X46" si="22">IF(AC35=AF35,AF35,0)</f>
        <v>0</v>
      </c>
      <c r="Y35" s="99">
        <f>SUM(Y29:Y34)</f>
        <v>-31848.85</v>
      </c>
      <c r="Z35" s="99">
        <f t="shared" si="17"/>
        <v>-31848.85</v>
      </c>
      <c r="AA35" s="99">
        <f t="shared" si="18"/>
        <v>240303.99999999997</v>
      </c>
      <c r="AB35" s="99">
        <f t="shared" si="19"/>
        <v>240303.99999999997</v>
      </c>
      <c r="AC35" s="99">
        <f>SUM(AC29:AC34)</f>
        <v>0</v>
      </c>
      <c r="AD35" s="99">
        <f>SUM(AD29:AD34)</f>
        <v>-31848.85</v>
      </c>
      <c r="AE35" s="184">
        <f t="shared" si="20"/>
        <v>-31848.85</v>
      </c>
      <c r="AF35" s="99">
        <f>SUM(AF29:AF34)</f>
        <v>0</v>
      </c>
      <c r="AG35" s="99">
        <f>SUM(AG29:AG34)</f>
        <v>-31848.85</v>
      </c>
      <c r="AH35" s="184">
        <f t="shared" si="21"/>
        <v>-31848.85</v>
      </c>
      <c r="AI35" s="2"/>
      <c r="AJ35" s="2"/>
      <c r="AK35" s="2"/>
      <c r="AL35" s="2"/>
      <c r="AM35" s="2"/>
      <c r="AN35" s="2"/>
      <c r="AO35" s="2"/>
      <c r="AP35" s="2"/>
      <c r="AQ35" s="2"/>
      <c r="AR35" s="2"/>
      <c r="AS35" s="2"/>
      <c r="AT35" s="2"/>
      <c r="AU35" s="10"/>
      <c r="AV35" s="2"/>
      <c r="AW35" s="2"/>
      <c r="AX35" s="2"/>
      <c r="AY35" s="2"/>
      <c r="AZ35" s="2"/>
      <c r="BA35" s="2" t="s">
        <v>145</v>
      </c>
      <c r="BB35" s="2" t="str">
        <f t="shared" si="11"/>
        <v>EUR</v>
      </c>
      <c r="BC35" s="2">
        <f>ROWS($B$2:BA35)</f>
        <v>34</v>
      </c>
      <c r="BD35" s="2" t="str">
        <f t="shared" si="12"/>
        <v/>
      </c>
      <c r="BE35" s="2" t="str">
        <f t="shared" si="13"/>
        <v/>
      </c>
      <c r="BF35" s="2" t="str">
        <f>IFERROR(INDEX($B$5:$F$553,$I40,COLUMNS($K$1:BF34)),"")</f>
        <v/>
      </c>
      <c r="BG35" s="2" t="str">
        <f>IFERROR(INDEX($B$5:$F$17373,$I40,COLUMNS($K$2:BG35)),"")</f>
        <v/>
      </c>
      <c r="BH35" s="2"/>
    </row>
    <row r="36" spans="1:60" ht="15" x14ac:dyDescent="0.25">
      <c r="A36" s="2"/>
      <c r="B36" s="73"/>
      <c r="C36" s="87" t="s">
        <v>726</v>
      </c>
      <c r="D36" s="98">
        <f>V44</f>
        <v>0</v>
      </c>
      <c r="E36" s="88">
        <f>W44</f>
        <v>901885.61</v>
      </c>
      <c r="F36" s="78"/>
      <c r="H36" s="78" t="s">
        <v>147</v>
      </c>
      <c r="I36" s="78"/>
      <c r="J36" s="79"/>
      <c r="K36" s="100" t="s">
        <v>148</v>
      </c>
      <c r="L36" s="206" t="s">
        <v>149</v>
      </c>
      <c r="M36" s="207"/>
      <c r="N36" s="207"/>
      <c r="O36" s="207"/>
      <c r="P36" s="207"/>
      <c r="Q36" s="181"/>
      <c r="R36" s="50">
        <v>458826.42</v>
      </c>
      <c r="S36" s="50"/>
      <c r="T36" s="50"/>
      <c r="U36" s="50">
        <f t="shared" si="14"/>
        <v>458826.42</v>
      </c>
      <c r="V36" s="50"/>
      <c r="W36" s="50">
        <f t="shared" si="15"/>
        <v>458826.42</v>
      </c>
      <c r="X36" s="50">
        <f t="shared" si="22"/>
        <v>0</v>
      </c>
      <c r="Y36" s="50">
        <f t="shared" ref="Y36:Y46" si="23">IF(AD36=AG36,AG36,0)</f>
        <v>-99966.42</v>
      </c>
      <c r="Z36" s="50">
        <f t="shared" si="17"/>
        <v>-99966.42</v>
      </c>
      <c r="AA36" s="50">
        <f t="shared" si="18"/>
        <v>358860</v>
      </c>
      <c r="AB36" s="50">
        <f t="shared" si="19"/>
        <v>358860</v>
      </c>
      <c r="AC36" s="159"/>
      <c r="AD36" s="159">
        <v>-99966.42</v>
      </c>
      <c r="AE36" s="51">
        <f t="shared" si="20"/>
        <v>-99966.42</v>
      </c>
      <c r="AF36" s="162"/>
      <c r="AG36" s="162">
        <v>-99966.42</v>
      </c>
      <c r="AH36" s="51">
        <f t="shared" si="21"/>
        <v>-99966.42</v>
      </c>
      <c r="AI36" s="167"/>
      <c r="AJ36" s="168"/>
      <c r="AK36" s="2"/>
      <c r="AL36" s="2"/>
      <c r="AM36" s="2"/>
      <c r="AN36" s="2"/>
      <c r="AO36" s="2"/>
      <c r="AP36" s="2"/>
      <c r="AQ36" s="2"/>
      <c r="AR36" s="2"/>
      <c r="AS36" s="2"/>
      <c r="AT36" s="2"/>
      <c r="AU36" s="10"/>
      <c r="AV36" s="2"/>
      <c r="AW36" s="2"/>
      <c r="AX36" s="2"/>
      <c r="AY36" s="2"/>
      <c r="AZ36" s="2"/>
      <c r="BA36" s="2" t="s">
        <v>150</v>
      </c>
      <c r="BB36" s="2" t="str">
        <f t="shared" si="11"/>
        <v>EUR</v>
      </c>
      <c r="BC36" s="2">
        <f>ROWS($B$2:BA36)</f>
        <v>35</v>
      </c>
      <c r="BD36" s="2" t="str">
        <f t="shared" si="12"/>
        <v/>
      </c>
      <c r="BE36" s="2" t="str">
        <f t="shared" si="13"/>
        <v/>
      </c>
      <c r="BF36" s="2" t="str">
        <f>IFERROR(INDEX($B$5:$F$553,$I41,COLUMNS($K$1:BF35)),"")</f>
        <v/>
      </c>
      <c r="BG36" s="2" t="str">
        <f>IFERROR(INDEX($B$5:$F$17373,$I41,COLUMNS($K$2:BG36)),"")</f>
        <v/>
      </c>
      <c r="BH36" s="2"/>
    </row>
    <row r="37" spans="1:60" ht="15" x14ac:dyDescent="0.25">
      <c r="A37" s="2"/>
      <c r="B37" s="73"/>
      <c r="C37" s="87" t="s">
        <v>729</v>
      </c>
      <c r="D37" s="98">
        <f>V45</f>
        <v>0</v>
      </c>
      <c r="E37" s="88">
        <f>W45</f>
        <v>1220999.9983999999</v>
      </c>
      <c r="F37" s="78"/>
      <c r="G37" s="78" t="s">
        <v>151</v>
      </c>
      <c r="H37" s="78" t="s">
        <v>147</v>
      </c>
      <c r="I37" s="78"/>
      <c r="J37" s="79"/>
      <c r="K37" s="101" t="s">
        <v>152</v>
      </c>
      <c r="L37" s="197" t="s">
        <v>153</v>
      </c>
      <c r="M37" s="198"/>
      <c r="N37" s="198"/>
      <c r="O37" s="198"/>
      <c r="P37" s="198"/>
      <c r="Q37" s="181"/>
      <c r="R37" s="54">
        <v>311059.19</v>
      </c>
      <c r="S37" s="54"/>
      <c r="T37" s="54"/>
      <c r="U37" s="54">
        <f t="shared" si="14"/>
        <v>311059.19</v>
      </c>
      <c r="V37" s="54"/>
      <c r="W37" s="54">
        <f t="shared" si="15"/>
        <v>311059.19</v>
      </c>
      <c r="X37" s="54">
        <f t="shared" si="22"/>
        <v>0</v>
      </c>
      <c r="Y37" s="54">
        <f t="shared" si="23"/>
        <v>-126459.19</v>
      </c>
      <c r="Z37" s="54">
        <f t="shared" si="17"/>
        <v>-126459.19</v>
      </c>
      <c r="AA37" s="54">
        <f t="shared" si="18"/>
        <v>184600</v>
      </c>
      <c r="AB37" s="54">
        <f t="shared" si="19"/>
        <v>184600</v>
      </c>
      <c r="AC37" s="160"/>
      <c r="AD37" s="160">
        <v>-126459.19</v>
      </c>
      <c r="AE37" s="20">
        <f t="shared" si="20"/>
        <v>-126459.19</v>
      </c>
      <c r="AF37" s="163"/>
      <c r="AG37" s="163">
        <v>-126459.19</v>
      </c>
      <c r="AH37" s="20">
        <f t="shared" si="21"/>
        <v>-126459.19</v>
      </c>
      <c r="AI37" s="169"/>
      <c r="AJ37" s="170"/>
      <c r="AK37" s="2"/>
      <c r="AL37" s="2"/>
      <c r="AM37" s="2"/>
      <c r="AN37" s="2"/>
      <c r="AO37" s="2"/>
      <c r="AP37" s="2"/>
      <c r="AQ37" s="2"/>
      <c r="AR37" s="2"/>
      <c r="AS37" s="2"/>
      <c r="AT37" s="2"/>
      <c r="AU37" s="10"/>
      <c r="AV37" s="2"/>
      <c r="AW37" s="2"/>
      <c r="AX37" s="2"/>
      <c r="AY37" s="2"/>
      <c r="AZ37" s="2"/>
      <c r="BA37" s="2" t="s">
        <v>154</v>
      </c>
      <c r="BB37" s="2" t="str">
        <f t="shared" si="11"/>
        <v>EUR</v>
      </c>
      <c r="BC37" s="2">
        <f>ROWS($B$2:BA37)</f>
        <v>36</v>
      </c>
      <c r="BD37" s="2" t="str">
        <f t="shared" si="12"/>
        <v/>
      </c>
      <c r="BE37" s="2" t="str">
        <f t="shared" si="13"/>
        <v/>
      </c>
      <c r="BF37" s="2" t="str">
        <f>IFERROR(INDEX($B$5:$F$553,$I42,COLUMNS($K$1:BF36)),"")</f>
        <v/>
      </c>
      <c r="BG37" s="2" t="str">
        <f>IFERROR(INDEX($B$5:$F$17373,$I42,COLUMNS($K$2:BG37)),"")</f>
        <v/>
      </c>
      <c r="BH37" s="2"/>
    </row>
    <row r="38" spans="1:60" ht="15" x14ac:dyDescent="0.25">
      <c r="A38" s="2"/>
      <c r="B38" s="73"/>
      <c r="C38" s="87" t="s">
        <v>155</v>
      </c>
      <c r="D38" s="218" t="s">
        <v>156</v>
      </c>
      <c r="E38" s="216"/>
      <c r="F38" s="78"/>
      <c r="H38" s="78" t="s">
        <v>147</v>
      </c>
      <c r="I38" s="78"/>
      <c r="J38" s="79"/>
      <c r="K38" s="101" t="s">
        <v>157</v>
      </c>
      <c r="L38" s="197" t="s">
        <v>158</v>
      </c>
      <c r="M38" s="198"/>
      <c r="N38" s="198"/>
      <c r="O38" s="198"/>
      <c r="P38" s="198"/>
      <c r="Q38" s="181"/>
      <c r="R38" s="54"/>
      <c r="S38" s="54"/>
      <c r="T38" s="54"/>
      <c r="U38" s="54">
        <f t="shared" si="14"/>
        <v>0</v>
      </c>
      <c r="V38" s="54"/>
      <c r="W38" s="54">
        <f t="shared" si="15"/>
        <v>0</v>
      </c>
      <c r="X38" s="54">
        <f t="shared" si="22"/>
        <v>0</v>
      </c>
      <c r="Y38" s="54">
        <f t="shared" si="23"/>
        <v>0</v>
      </c>
      <c r="Z38" s="54">
        <f t="shared" si="17"/>
        <v>0</v>
      </c>
      <c r="AA38" s="54">
        <f t="shared" si="18"/>
        <v>0</v>
      </c>
      <c r="AB38" s="54">
        <f t="shared" si="19"/>
        <v>0</v>
      </c>
      <c r="AC38" s="160"/>
      <c r="AD38" s="160"/>
      <c r="AE38" s="20">
        <f t="shared" si="20"/>
        <v>0</v>
      </c>
      <c r="AF38" s="163"/>
      <c r="AG38" s="163"/>
      <c r="AH38" s="20">
        <f t="shared" si="21"/>
        <v>0</v>
      </c>
      <c r="AI38" s="169"/>
      <c r="AJ38" s="170"/>
      <c r="AK38" s="2"/>
      <c r="AL38" s="2"/>
      <c r="AM38" s="2"/>
      <c r="AN38" s="2"/>
      <c r="AO38" s="2"/>
      <c r="AP38" s="2"/>
      <c r="AQ38" s="2"/>
      <c r="AR38" s="2"/>
      <c r="AS38" s="2"/>
      <c r="AT38" s="2"/>
      <c r="AU38" s="10"/>
      <c r="AV38" s="2"/>
      <c r="AW38" s="2"/>
      <c r="AX38" s="2"/>
      <c r="AY38" s="2"/>
      <c r="AZ38" s="2"/>
      <c r="BA38" s="2" t="s">
        <v>159</v>
      </c>
      <c r="BB38" s="2" t="str">
        <f t="shared" si="11"/>
        <v>EUR</v>
      </c>
      <c r="BC38" s="2">
        <f>ROWS($B$2:BA38)</f>
        <v>37</v>
      </c>
      <c r="BD38" s="2" t="str">
        <f t="shared" si="12"/>
        <v/>
      </c>
      <c r="BE38" s="2" t="str">
        <f t="shared" si="13"/>
        <v/>
      </c>
      <c r="BF38" s="2" t="str">
        <f>IFERROR(INDEX($B$5:$F$553,$I43,COLUMNS($K$1:BF37)),"")</f>
        <v/>
      </c>
      <c r="BG38" s="2" t="str">
        <f>IFERROR(INDEX($B$5:$F$17373,$I43,COLUMNS($K$2:BG38)),"")</f>
        <v/>
      </c>
      <c r="BH38" s="2"/>
    </row>
    <row r="39" spans="1:60" ht="15" x14ac:dyDescent="0.25">
      <c r="A39" s="2"/>
      <c r="B39" s="73"/>
      <c r="C39" s="87" t="s">
        <v>732</v>
      </c>
      <c r="D39" s="98">
        <v>960714.56</v>
      </c>
      <c r="E39" s="102">
        <f>D39/$D$10</f>
        <v>0.64695741589069933</v>
      </c>
      <c r="F39" s="78"/>
      <c r="G39" s="78" t="s">
        <v>161</v>
      </c>
      <c r="H39" s="78" t="s">
        <v>147</v>
      </c>
      <c r="I39" s="78"/>
      <c r="J39" s="79"/>
      <c r="K39" s="101" t="s">
        <v>162</v>
      </c>
      <c r="L39" s="197" t="s">
        <v>163</v>
      </c>
      <c r="M39" s="198"/>
      <c r="N39" s="198"/>
      <c r="O39" s="198"/>
      <c r="P39" s="198"/>
      <c r="Q39" s="181"/>
      <c r="R39" s="54">
        <v>125000</v>
      </c>
      <c r="S39" s="54"/>
      <c r="T39" s="54"/>
      <c r="U39" s="54">
        <f t="shared" si="14"/>
        <v>125000</v>
      </c>
      <c r="V39" s="54"/>
      <c r="W39" s="54">
        <f t="shared" si="15"/>
        <v>125000</v>
      </c>
      <c r="X39" s="54">
        <f t="shared" si="22"/>
        <v>0</v>
      </c>
      <c r="Y39" s="54">
        <f t="shared" si="23"/>
        <v>-50000</v>
      </c>
      <c r="Z39" s="54">
        <f t="shared" si="17"/>
        <v>-50000</v>
      </c>
      <c r="AA39" s="54">
        <f t="shared" si="18"/>
        <v>75000</v>
      </c>
      <c r="AB39" s="54">
        <f t="shared" si="19"/>
        <v>75000</v>
      </c>
      <c r="AC39" s="160"/>
      <c r="AD39" s="160">
        <v>-50000</v>
      </c>
      <c r="AE39" s="20">
        <f t="shared" si="20"/>
        <v>-50000</v>
      </c>
      <c r="AF39" s="163"/>
      <c r="AG39" s="163">
        <v>-50000</v>
      </c>
      <c r="AH39" s="20">
        <f t="shared" si="21"/>
        <v>-50000</v>
      </c>
      <c r="AI39" s="169"/>
      <c r="AJ39" s="170"/>
      <c r="AK39" s="2"/>
      <c r="AL39" s="2"/>
      <c r="AM39" s="2"/>
      <c r="AN39" s="2"/>
      <c r="AO39" s="2"/>
      <c r="AP39" s="2"/>
      <c r="AQ39" s="2"/>
      <c r="AR39" s="2"/>
      <c r="AS39" s="2"/>
      <c r="AT39" s="2"/>
      <c r="AU39" s="10"/>
      <c r="AV39" s="2"/>
      <c r="AW39" s="2"/>
      <c r="AX39" s="2"/>
      <c r="AY39" s="2"/>
      <c r="AZ39" s="2"/>
      <c r="BA39" s="2" t="s">
        <v>164</v>
      </c>
      <c r="BB39" s="2" t="str">
        <f t="shared" si="11"/>
        <v>EUR</v>
      </c>
      <c r="BC39" s="2">
        <f>ROWS($B$2:BA39)</f>
        <v>38</v>
      </c>
      <c r="BD39" s="2" t="str">
        <f t="shared" si="12"/>
        <v/>
      </c>
      <c r="BE39" s="2" t="str">
        <f t="shared" si="13"/>
        <v/>
      </c>
      <c r="BF39" s="2" t="str">
        <f>IFERROR(INDEX($B$5:$F$553,$I44,COLUMNS($K$1:BF38)),"")</f>
        <v/>
      </c>
      <c r="BG39" s="2" t="str">
        <f>IFERROR(INDEX($B$5:$F$17373,$I44,COLUMNS($K$2:BG39)),"")</f>
        <v/>
      </c>
      <c r="BH39" s="2"/>
    </row>
    <row r="40" spans="1:60" ht="15" x14ac:dyDescent="0.25">
      <c r="A40" s="2"/>
      <c r="B40" s="73"/>
      <c r="C40" s="87" t="s">
        <v>740</v>
      </c>
      <c r="D40" s="98">
        <f>D39-D32</f>
        <v>-260285.43839999987</v>
      </c>
      <c r="E40" s="103"/>
      <c r="F40" s="78"/>
      <c r="G40" s="12" t="s">
        <v>166</v>
      </c>
      <c r="H40" s="78" t="s">
        <v>147</v>
      </c>
      <c r="I40" s="78"/>
      <c r="J40" s="79"/>
      <c r="K40" s="101" t="s">
        <v>167</v>
      </c>
      <c r="L40" s="197" t="s">
        <v>168</v>
      </c>
      <c r="M40" s="198"/>
      <c r="N40" s="198"/>
      <c r="O40" s="198"/>
      <c r="P40" s="198"/>
      <c r="Q40" s="181"/>
      <c r="R40" s="54"/>
      <c r="S40" s="54"/>
      <c r="T40" s="54"/>
      <c r="U40" s="54">
        <f t="shared" si="14"/>
        <v>0</v>
      </c>
      <c r="V40" s="54"/>
      <c r="W40" s="54">
        <f t="shared" si="15"/>
        <v>0</v>
      </c>
      <c r="X40" s="54">
        <f t="shared" si="22"/>
        <v>0</v>
      </c>
      <c r="Y40" s="54">
        <f t="shared" si="23"/>
        <v>0</v>
      </c>
      <c r="Z40" s="54">
        <f t="shared" si="17"/>
        <v>0</v>
      </c>
      <c r="AA40" s="54">
        <f t="shared" si="18"/>
        <v>0</v>
      </c>
      <c r="AB40" s="54">
        <f t="shared" si="19"/>
        <v>0</v>
      </c>
      <c r="AC40" s="160"/>
      <c r="AD40" s="160"/>
      <c r="AE40" s="20">
        <f t="shared" si="20"/>
        <v>0</v>
      </c>
      <c r="AF40" s="163"/>
      <c r="AG40" s="163"/>
      <c r="AH40" s="20">
        <f t="shared" si="21"/>
        <v>0</v>
      </c>
      <c r="AI40" s="169"/>
      <c r="AJ40" s="170"/>
      <c r="AK40" s="2"/>
      <c r="AL40" s="2"/>
      <c r="AM40" s="2"/>
      <c r="AN40" s="2"/>
      <c r="AO40" s="2"/>
      <c r="AP40" s="2"/>
      <c r="AQ40" s="2"/>
      <c r="AR40" s="2"/>
      <c r="AS40" s="2"/>
      <c r="AT40" s="2"/>
      <c r="AU40" s="10"/>
      <c r="AV40" s="2"/>
      <c r="AW40" s="2"/>
      <c r="AX40" s="2"/>
      <c r="AY40" s="2"/>
      <c r="AZ40" s="2"/>
      <c r="BA40" s="2" t="s">
        <v>169</v>
      </c>
      <c r="BB40" s="2" t="str">
        <f t="shared" si="11"/>
        <v>EUR</v>
      </c>
      <c r="BC40" s="2">
        <f>ROWS($B$2:BA40)</f>
        <v>39</v>
      </c>
      <c r="BD40" s="2" t="str">
        <f t="shared" si="12"/>
        <v/>
      </c>
      <c r="BE40" s="2" t="str">
        <f t="shared" si="13"/>
        <v/>
      </c>
      <c r="BF40" s="2" t="str">
        <f>IFERROR(INDEX($B$5:$F$553,$I45,COLUMNS($K$1:BF39)),"")</f>
        <v/>
      </c>
      <c r="BG40" s="2" t="str">
        <f>IFERROR(INDEX($B$5:$F$17373,$I45,COLUMNS($K$2:BG40)),"")</f>
        <v/>
      </c>
      <c r="BH40" s="2"/>
    </row>
    <row r="41" spans="1:60" ht="15" x14ac:dyDescent="0.25">
      <c r="A41" s="2"/>
      <c r="B41" s="73"/>
      <c r="C41" s="87" t="s">
        <v>730</v>
      </c>
      <c r="D41" s="98">
        <f>X45</f>
        <v>0</v>
      </c>
      <c r="E41" s="102">
        <f>IF($X$14=0,0,X44/$X$14)</f>
        <v>0</v>
      </c>
      <c r="F41" s="78"/>
      <c r="G41" s="12" t="s">
        <v>170</v>
      </c>
      <c r="H41" s="78" t="s">
        <v>147</v>
      </c>
      <c r="I41" s="78"/>
      <c r="J41" s="79"/>
      <c r="K41" s="101" t="s">
        <v>171</v>
      </c>
      <c r="L41" s="197" t="s">
        <v>172</v>
      </c>
      <c r="M41" s="198"/>
      <c r="N41" s="198"/>
      <c r="O41" s="198"/>
      <c r="P41" s="198"/>
      <c r="Q41" s="181"/>
      <c r="R41" s="54">
        <v>7000</v>
      </c>
      <c r="S41" s="54"/>
      <c r="T41" s="54"/>
      <c r="U41" s="54">
        <f t="shared" si="14"/>
        <v>7000</v>
      </c>
      <c r="V41" s="54"/>
      <c r="W41" s="54">
        <f t="shared" si="15"/>
        <v>7000</v>
      </c>
      <c r="X41" s="54">
        <f t="shared" si="22"/>
        <v>0</v>
      </c>
      <c r="Y41" s="54">
        <f t="shared" si="23"/>
        <v>-2000</v>
      </c>
      <c r="Z41" s="54">
        <f t="shared" si="17"/>
        <v>-2000</v>
      </c>
      <c r="AA41" s="54">
        <f t="shared" si="18"/>
        <v>5000</v>
      </c>
      <c r="AB41" s="54">
        <f t="shared" si="19"/>
        <v>5000</v>
      </c>
      <c r="AC41" s="160"/>
      <c r="AD41" s="160">
        <v>-2000</v>
      </c>
      <c r="AE41" s="20">
        <f t="shared" si="20"/>
        <v>-2000</v>
      </c>
      <c r="AF41" s="163"/>
      <c r="AG41" s="163">
        <v>-2000</v>
      </c>
      <c r="AH41" s="20">
        <f t="shared" si="21"/>
        <v>-2000</v>
      </c>
      <c r="AI41" s="169"/>
      <c r="AJ41" s="170"/>
      <c r="AK41" s="2"/>
      <c r="AL41" s="2"/>
      <c r="AM41" s="2"/>
      <c r="AN41" s="2"/>
      <c r="AO41" s="2"/>
      <c r="AP41" s="2"/>
      <c r="AQ41" s="2"/>
      <c r="AR41" s="2"/>
      <c r="AS41" s="2"/>
      <c r="AT41" s="2"/>
      <c r="AU41" s="10"/>
      <c r="AV41" s="2"/>
      <c r="AW41" s="2"/>
      <c r="AX41" s="2"/>
      <c r="AY41" s="2"/>
      <c r="AZ41" s="2"/>
      <c r="BA41" s="2" t="s">
        <v>173</v>
      </c>
      <c r="BB41" s="2" t="str">
        <f t="shared" si="11"/>
        <v>EUR</v>
      </c>
      <c r="BC41" s="2">
        <f>ROWS($B$2:BA41)</f>
        <v>40</v>
      </c>
      <c r="BD41" s="2" t="str">
        <f t="shared" si="12"/>
        <v/>
      </c>
      <c r="BE41" s="2" t="str">
        <f t="shared" si="13"/>
        <v/>
      </c>
      <c r="BF41" s="2" t="str">
        <f>IFERROR(INDEX($B$5:$F$553,#REF!,COLUMNS($K$1:BF40)),"")</f>
        <v/>
      </c>
      <c r="BG41" s="2" t="str">
        <f>IFERROR(INDEX($B$5:$F$17373,#REF!,COLUMNS($K$2:BG41)),"")</f>
        <v/>
      </c>
      <c r="BH41" s="2"/>
    </row>
    <row r="42" spans="1:60" ht="15" x14ac:dyDescent="0.25">
      <c r="A42" s="2"/>
      <c r="B42" s="73"/>
      <c r="C42" s="87" t="s">
        <v>731</v>
      </c>
      <c r="D42" s="98">
        <f>Y45</f>
        <v>-322685.43839999998</v>
      </c>
      <c r="E42" s="102">
        <f>IF($Y$25=0,0,$Y45/$Y$25)</f>
        <v>1</v>
      </c>
      <c r="F42" s="78"/>
      <c r="G42" s="12" t="s">
        <v>170</v>
      </c>
      <c r="H42" s="78" t="s">
        <v>147</v>
      </c>
      <c r="I42" s="78"/>
      <c r="J42" s="79"/>
      <c r="K42" s="101" t="s">
        <v>174</v>
      </c>
      <c r="L42" s="197" t="s">
        <v>175</v>
      </c>
      <c r="M42" s="198"/>
      <c r="N42" s="198"/>
      <c r="O42" s="198"/>
      <c r="P42" s="198"/>
      <c r="Q42" s="181"/>
      <c r="R42" s="54"/>
      <c r="S42" s="54"/>
      <c r="T42" s="54"/>
      <c r="U42" s="54">
        <f t="shared" si="14"/>
        <v>0</v>
      </c>
      <c r="V42" s="54"/>
      <c r="W42" s="54">
        <f t="shared" si="15"/>
        <v>0</v>
      </c>
      <c r="X42" s="54">
        <f t="shared" si="22"/>
        <v>0</v>
      </c>
      <c r="Y42" s="54">
        <f t="shared" si="23"/>
        <v>0</v>
      </c>
      <c r="Z42" s="54">
        <f t="shared" si="17"/>
        <v>0</v>
      </c>
      <c r="AA42" s="54">
        <f t="shared" si="18"/>
        <v>0</v>
      </c>
      <c r="AB42" s="54">
        <f t="shared" si="19"/>
        <v>0</v>
      </c>
      <c r="AC42" s="160"/>
      <c r="AD42" s="160"/>
      <c r="AE42" s="20">
        <f t="shared" si="20"/>
        <v>0</v>
      </c>
      <c r="AF42" s="163"/>
      <c r="AG42" s="163"/>
      <c r="AH42" s="20">
        <f t="shared" si="21"/>
        <v>0</v>
      </c>
      <c r="AI42" s="169"/>
      <c r="AJ42" s="170"/>
      <c r="AK42" s="2"/>
      <c r="AL42" s="2"/>
      <c r="AM42" s="2"/>
      <c r="AN42" s="2"/>
      <c r="AO42" s="2"/>
      <c r="AP42" s="2"/>
      <c r="AQ42" s="2"/>
      <c r="AR42" s="2"/>
      <c r="AS42" s="2"/>
      <c r="AT42" s="2"/>
      <c r="AU42" s="10"/>
      <c r="AV42" s="2"/>
      <c r="AW42" s="2"/>
      <c r="AX42" s="2"/>
      <c r="AY42" s="2"/>
      <c r="AZ42" s="2"/>
      <c r="BA42" s="2" t="s">
        <v>176</v>
      </c>
      <c r="BB42" s="2" t="str">
        <f t="shared" si="11"/>
        <v>EUR</v>
      </c>
      <c r="BC42" s="2">
        <f>ROWS($B$2:BA42)</f>
        <v>41</v>
      </c>
      <c r="BD42" s="2" t="str">
        <f t="shared" si="12"/>
        <v/>
      </c>
      <c r="BE42" s="2" t="str">
        <f t="shared" si="13"/>
        <v/>
      </c>
      <c r="BF42" s="2" t="str">
        <f>IFERROR(INDEX($B$5:$F$553,#REF!,COLUMNS($K$1:BF41)),"")</f>
        <v/>
      </c>
      <c r="BG42" s="2" t="str">
        <f>IFERROR(INDEX($B$5:$F$17373,#REF!,COLUMNS($K$2:BG42)),"")</f>
        <v/>
      </c>
      <c r="BH42" s="2"/>
    </row>
    <row r="43" spans="1:60" ht="15" customHeight="1" thickBot="1" x14ac:dyDescent="0.3">
      <c r="A43" s="2"/>
      <c r="B43" s="73"/>
      <c r="C43" s="87" t="s">
        <v>741</v>
      </c>
      <c r="D43" s="98">
        <f>AB45</f>
        <v>898314.55999999994</v>
      </c>
      <c r="E43" s="102">
        <f>SUM(AB45)/$AB$25</f>
        <v>0.60493648182348536</v>
      </c>
      <c r="F43" s="78"/>
      <c r="G43" s="104" t="s">
        <v>177</v>
      </c>
      <c r="H43" s="105" t="s">
        <v>147</v>
      </c>
      <c r="I43" s="105"/>
      <c r="J43" s="79"/>
      <c r="K43" s="106" t="s">
        <v>178</v>
      </c>
      <c r="L43" s="199" t="s">
        <v>179</v>
      </c>
      <c r="M43" s="193"/>
      <c r="N43" s="193"/>
      <c r="O43" s="193"/>
      <c r="P43" s="193"/>
      <c r="Q43" s="181"/>
      <c r="R43" s="54"/>
      <c r="S43" s="56"/>
      <c r="T43" s="56"/>
      <c r="U43" s="56">
        <f t="shared" si="14"/>
        <v>0</v>
      </c>
      <c r="V43" s="56"/>
      <c r="W43" s="56">
        <f t="shared" si="15"/>
        <v>0</v>
      </c>
      <c r="X43" s="56">
        <f t="shared" si="22"/>
        <v>0</v>
      </c>
      <c r="Y43" s="56">
        <f t="shared" si="23"/>
        <v>0</v>
      </c>
      <c r="Z43" s="56">
        <f t="shared" si="17"/>
        <v>0</v>
      </c>
      <c r="AA43" s="56">
        <f t="shared" si="18"/>
        <v>0</v>
      </c>
      <c r="AB43" s="56">
        <f t="shared" si="19"/>
        <v>0</v>
      </c>
      <c r="AC43" s="165"/>
      <c r="AD43" s="165"/>
      <c r="AE43" s="57">
        <f t="shared" si="20"/>
        <v>0</v>
      </c>
      <c r="AF43" s="166"/>
      <c r="AG43" s="166"/>
      <c r="AH43" s="57">
        <f t="shared" si="21"/>
        <v>0</v>
      </c>
      <c r="AI43" s="171"/>
      <c r="AJ43" s="172"/>
      <c r="AK43" s="2"/>
      <c r="AL43" s="2"/>
      <c r="AM43" s="2"/>
      <c r="AN43" s="2"/>
      <c r="AO43" s="2"/>
      <c r="AP43" s="2"/>
      <c r="AQ43" s="2"/>
      <c r="AR43" s="2"/>
      <c r="AS43" s="2"/>
      <c r="AT43" s="2"/>
      <c r="AU43" s="10"/>
      <c r="AV43" s="2"/>
      <c r="AW43" s="2"/>
      <c r="AX43" s="2"/>
      <c r="AY43" s="2"/>
      <c r="AZ43" s="2"/>
      <c r="BA43" s="2" t="s">
        <v>180</v>
      </c>
      <c r="BB43" s="2" t="str">
        <f t="shared" si="11"/>
        <v>EUR</v>
      </c>
      <c r="BC43" s="2">
        <f>ROWS($B$2:BA43)</f>
        <v>42</v>
      </c>
      <c r="BD43" s="2" t="str">
        <f t="shared" si="12"/>
        <v/>
      </c>
      <c r="BE43" s="2" t="str">
        <f t="shared" si="13"/>
        <v/>
      </c>
      <c r="BF43" s="2" t="str">
        <f>IFERROR(INDEX($B$5:$F$553,#REF!,COLUMNS($K$1:BF42)),"")</f>
        <v/>
      </c>
      <c r="BG43" s="2" t="str">
        <f>IFERROR(INDEX($B$5:$F$17373,#REF!,COLUMNS($K$2:BG43)),"")</f>
        <v/>
      </c>
      <c r="BH43" s="2"/>
    </row>
    <row r="44" spans="1:60" ht="12.6" customHeight="1" thickBot="1" x14ac:dyDescent="0.3">
      <c r="A44" s="2"/>
      <c r="B44" s="73"/>
      <c r="C44" s="91" t="s">
        <v>181</v>
      </c>
      <c r="D44" s="196" t="str">
        <f>IF(D43&lt;D37,"Check Actuals - Budget Less Than Actuals","OK")</f>
        <v>OK</v>
      </c>
      <c r="E44" s="194"/>
      <c r="F44" s="78"/>
      <c r="H44" s="78"/>
      <c r="I44" s="78"/>
      <c r="J44" s="74"/>
      <c r="K44" s="74"/>
      <c r="L44" s="74"/>
      <c r="M44" s="74"/>
      <c r="N44" s="74"/>
      <c r="O44" s="74"/>
      <c r="P44" s="210" t="s">
        <v>182</v>
      </c>
      <c r="Q44" s="211"/>
      <c r="R44" s="128">
        <v>901885.61</v>
      </c>
      <c r="S44" s="99">
        <f>SUM(S36:S43)</f>
        <v>0</v>
      </c>
      <c r="T44" s="129">
        <f>SUM(T36:T43)</f>
        <v>0</v>
      </c>
      <c r="U44" s="99">
        <f t="shared" si="14"/>
        <v>901885.61</v>
      </c>
      <c r="V44" s="99">
        <f>SUM(V36:V43)</f>
        <v>0</v>
      </c>
      <c r="W44" s="107">
        <f t="shared" si="15"/>
        <v>901885.61</v>
      </c>
      <c r="X44" s="107">
        <f t="shared" si="22"/>
        <v>0</v>
      </c>
      <c r="Y44" s="107">
        <f t="shared" si="23"/>
        <v>-278425.61</v>
      </c>
      <c r="Z44" s="99">
        <f t="shared" si="17"/>
        <v>-278425.61</v>
      </c>
      <c r="AA44" s="99">
        <f t="shared" si="18"/>
        <v>623460</v>
      </c>
      <c r="AB44" s="99">
        <f t="shared" si="19"/>
        <v>623460</v>
      </c>
      <c r="AC44" s="99">
        <f>SUM(AC36:AC43)</f>
        <v>0</v>
      </c>
      <c r="AD44" s="99">
        <f>SUM(AD36:AD43)</f>
        <v>-278425.61</v>
      </c>
      <c r="AE44" s="99">
        <f t="shared" si="20"/>
        <v>-278425.61</v>
      </c>
      <c r="AF44" s="99">
        <f>SUM(AF36:AF43)</f>
        <v>0</v>
      </c>
      <c r="AG44" s="99">
        <f>SUM(AG36:AG43)</f>
        <v>-278425.61</v>
      </c>
      <c r="AH44" s="99">
        <f t="shared" si="21"/>
        <v>-278425.61</v>
      </c>
      <c r="AI44" s="2"/>
      <c r="AJ44" s="2"/>
      <c r="AK44" s="2"/>
      <c r="AL44" s="2"/>
      <c r="AM44" s="2"/>
      <c r="AN44" s="2"/>
      <c r="AO44" s="2"/>
      <c r="AP44" s="2"/>
      <c r="AQ44" s="2"/>
      <c r="AR44" s="2"/>
      <c r="AS44" s="2"/>
      <c r="AT44" s="2"/>
      <c r="AU44" s="10"/>
      <c r="AV44" s="2"/>
      <c r="AW44" s="2"/>
      <c r="AX44" s="2"/>
      <c r="AY44" s="2"/>
      <c r="AZ44" s="2"/>
      <c r="BA44" s="2" t="s">
        <v>183</v>
      </c>
      <c r="BB44" s="2" t="str">
        <f t="shared" si="11"/>
        <v>EUR</v>
      </c>
      <c r="BC44" s="2">
        <f>ROWS($B$2:BA44)</f>
        <v>43</v>
      </c>
      <c r="BD44" s="2" t="str">
        <f t="shared" si="12"/>
        <v/>
      </c>
      <c r="BE44" s="2" t="str">
        <f t="shared" si="13"/>
        <v/>
      </c>
      <c r="BF44" s="2" t="str">
        <f>IFERROR(INDEX($B$5:$F$553,#REF!,COLUMNS($K$1:BF43)),"")</f>
        <v/>
      </c>
      <c r="BG44" s="2" t="str">
        <f>IFERROR(INDEX($B$5:$F$17373,#REF!,COLUMNS($K$2:BG44)),"")</f>
        <v/>
      </c>
      <c r="BH44" s="2"/>
    </row>
    <row r="45" spans="1:60" ht="12.6" customHeight="1" thickBot="1" x14ac:dyDescent="0.3">
      <c r="A45" s="2"/>
      <c r="B45" s="108"/>
      <c r="C45" s="109"/>
      <c r="D45" s="109"/>
      <c r="E45" s="110"/>
      <c r="F45" s="109"/>
      <c r="G45" s="109" t="s">
        <v>184</v>
      </c>
      <c r="H45" s="109"/>
      <c r="I45" s="109"/>
      <c r="J45" s="109"/>
      <c r="K45" s="109"/>
      <c r="L45" s="109"/>
      <c r="M45" s="109"/>
      <c r="N45" s="109"/>
      <c r="O45" s="109"/>
      <c r="P45" s="227" t="s">
        <v>116</v>
      </c>
      <c r="Q45" s="211"/>
      <c r="R45" s="111">
        <v>1220999.9983999999</v>
      </c>
      <c r="S45" s="111">
        <f>S44+S35+S27</f>
        <v>0</v>
      </c>
      <c r="T45" s="130">
        <f>T44+T35+T27</f>
        <v>0</v>
      </c>
      <c r="U45" s="60">
        <f t="shared" si="14"/>
        <v>1220999.9983999999</v>
      </c>
      <c r="V45" s="111">
        <f>V44+V35+V27</f>
        <v>0</v>
      </c>
      <c r="W45" s="112">
        <f t="shared" si="15"/>
        <v>1220999.9983999999</v>
      </c>
      <c r="X45" s="112">
        <f t="shared" si="22"/>
        <v>0</v>
      </c>
      <c r="Y45" s="112">
        <f t="shared" si="23"/>
        <v>-322685.43839999998</v>
      </c>
      <c r="Z45" s="111">
        <f t="shared" si="17"/>
        <v>-322685.43839999998</v>
      </c>
      <c r="AA45" s="111">
        <f t="shared" si="18"/>
        <v>898314.55999999994</v>
      </c>
      <c r="AB45" s="111">
        <f t="shared" si="19"/>
        <v>898314.55999999994</v>
      </c>
      <c r="AC45" s="111">
        <f>AC44+AC35+AC27</f>
        <v>0</v>
      </c>
      <c r="AD45" s="111">
        <f>AD44+AD35+AD27</f>
        <v>-322685.43839999998</v>
      </c>
      <c r="AE45" s="113">
        <f t="shared" si="20"/>
        <v>-322685.43839999998</v>
      </c>
      <c r="AF45" s="113">
        <f>AF44+AF35+AF27</f>
        <v>0</v>
      </c>
      <c r="AG45" s="113">
        <f>AG44+AG35+AG27</f>
        <v>-322685.43839999998</v>
      </c>
      <c r="AH45" s="113">
        <f t="shared" si="21"/>
        <v>-322685.43839999998</v>
      </c>
      <c r="AI45" s="2"/>
      <c r="AJ45" s="2"/>
      <c r="AK45" s="2"/>
      <c r="AL45" s="2"/>
      <c r="AM45" s="2"/>
      <c r="AN45" s="2"/>
      <c r="AO45" s="2"/>
      <c r="AP45" s="2"/>
      <c r="AQ45" s="2"/>
      <c r="AR45" s="2"/>
      <c r="AS45" s="2"/>
      <c r="AT45" s="2"/>
      <c r="AU45" s="10"/>
      <c r="AV45" s="2"/>
      <c r="AW45" s="2"/>
      <c r="AX45" s="2"/>
      <c r="AY45" s="2"/>
      <c r="AZ45" s="2"/>
      <c r="BA45" s="2" t="s">
        <v>185</v>
      </c>
      <c r="BB45" s="2" t="str">
        <f t="shared" si="11"/>
        <v>EUR</v>
      </c>
      <c r="BC45" s="2">
        <f>ROWS($B$2:BA45)</f>
        <v>44</v>
      </c>
      <c r="BD45" s="2" t="str">
        <f t="shared" si="12"/>
        <v/>
      </c>
      <c r="BE45" s="2" t="str">
        <f t="shared" si="13"/>
        <v/>
      </c>
      <c r="BF45" s="2" t="str">
        <f>IFERROR(INDEX($B$5:$F$553,#REF!,COLUMNS($K$1:BF44)),"")</f>
        <v/>
      </c>
      <c r="BG45" s="2" t="str">
        <f>IFERROR(INDEX($B$5:$F$17373,#REF!,COLUMNS($K$2:BG45)),"")</f>
        <v/>
      </c>
      <c r="BH45" s="2"/>
    </row>
    <row r="46" spans="1:60" ht="15" x14ac:dyDescent="0.25">
      <c r="B46" s="66" t="s">
        <v>186</v>
      </c>
      <c r="C46" s="67" t="s">
        <v>187</v>
      </c>
      <c r="D46" s="67"/>
      <c r="E46" s="67"/>
      <c r="F46" s="67"/>
      <c r="G46" s="68"/>
      <c r="H46" s="68" t="s">
        <v>120</v>
      </c>
      <c r="I46" s="69">
        <f>W46/$W$24</f>
        <v>0</v>
      </c>
      <c r="J46" s="70"/>
      <c r="K46" s="71" t="s">
        <v>112</v>
      </c>
      <c r="L46" s="225" t="s">
        <v>113</v>
      </c>
      <c r="M46" s="226"/>
      <c r="N46" s="226"/>
      <c r="O46" s="226"/>
      <c r="P46" s="211"/>
      <c r="Q46" s="72"/>
      <c r="R46" s="63"/>
      <c r="S46" s="63"/>
      <c r="T46" s="63"/>
      <c r="U46" s="63">
        <f t="shared" si="14"/>
        <v>0</v>
      </c>
      <c r="V46" s="63"/>
      <c r="W46" s="63">
        <f t="shared" si="15"/>
        <v>0</v>
      </c>
      <c r="X46" s="63">
        <f t="shared" si="22"/>
        <v>22563.8</v>
      </c>
      <c r="Y46" s="182">
        <f t="shared" si="23"/>
        <v>0</v>
      </c>
      <c r="Z46" s="63">
        <f t="shared" si="17"/>
        <v>22563.8</v>
      </c>
      <c r="AA46" s="63">
        <f t="shared" si="18"/>
        <v>22563.8</v>
      </c>
      <c r="AB46" s="63">
        <f t="shared" si="19"/>
        <v>22563.8</v>
      </c>
      <c r="AC46" s="63">
        <f>IF((AC54+AC63)=0,0,(AC54+AC63)*$O$24)</f>
        <v>22563.8</v>
      </c>
      <c r="AD46" s="182">
        <f>IF($AD63+$AD54=0,0,(($AD63+$AD54)/($W54+$W63))*$W46)</f>
        <v>0</v>
      </c>
      <c r="AE46" s="65">
        <f t="shared" si="20"/>
        <v>22563.8</v>
      </c>
      <c r="AF46" s="63">
        <f>IF((AF54+AF63)=0,0,(AF54+AF63)*$O$24)</f>
        <v>22563.8</v>
      </c>
      <c r="AG46" s="182">
        <f>IF($AG63+$AG54=0,0,(($AG63+$AG54)/($W54+$W63))*$W46)</f>
        <v>0</v>
      </c>
      <c r="AH46" s="65">
        <f t="shared" si="21"/>
        <v>22563.8</v>
      </c>
      <c r="AI46" s="173"/>
      <c r="AJ46" s="174"/>
      <c r="AK46" s="2"/>
      <c r="AL46" s="2"/>
      <c r="AM46" s="2"/>
      <c r="AN46" s="2"/>
      <c r="AO46" s="2"/>
      <c r="AP46" s="2"/>
      <c r="AQ46" s="2"/>
      <c r="AR46" s="2"/>
      <c r="AS46" s="2"/>
      <c r="AT46" s="2"/>
      <c r="AU46" s="10"/>
      <c r="AV46" s="2"/>
      <c r="AW46" s="2"/>
      <c r="AX46" s="2"/>
      <c r="AY46" s="2"/>
      <c r="AZ46" s="2"/>
      <c r="BA46" s="2" t="s">
        <v>121</v>
      </c>
      <c r="BB46" s="2" t="str">
        <f t="shared" ref="BB46:BB64" si="24">LEFT(BA27,3)</f>
        <v>EUR</v>
      </c>
      <c r="BC46" s="2">
        <f>ROWS($B$2:BA27)</f>
        <v>26</v>
      </c>
      <c r="BD46" s="2" t="str">
        <f t="shared" ref="BD46:BD64" si="25">IF(BB27=$D$5,BC27,"")</f>
        <v/>
      </c>
      <c r="BE46" s="2" t="str">
        <f t="shared" ref="BE46:BE64" si="26">IFERROR(SMALL(BD:BD,BC27),"")</f>
        <v/>
      </c>
      <c r="BF46" s="2" t="str">
        <f>IFERROR(INDEX($B$5:$F$553,$I32,COLUMNS($K$1:BF26)),"")</f>
        <v/>
      </c>
      <c r="BG46" s="2" t="str">
        <f>IFERROR(INDEX($B$5:$F$17373,$I32,COLUMNS($K$2:BG27)),"")</f>
        <v/>
      </c>
      <c r="BH46" s="2"/>
    </row>
    <row r="47" spans="1:60" x14ac:dyDescent="0.2">
      <c r="A47" s="2"/>
      <c r="B47" s="73"/>
      <c r="C47" s="74"/>
      <c r="D47" s="75" t="s">
        <v>122</v>
      </c>
      <c r="E47" s="76" t="s">
        <v>123</v>
      </c>
      <c r="F47" s="77"/>
      <c r="G47" s="78"/>
      <c r="H47" s="78"/>
      <c r="I47" s="78"/>
      <c r="J47" s="79"/>
      <c r="K47" s="74"/>
      <c r="L47" s="229"/>
      <c r="M47" s="191"/>
      <c r="N47" s="191"/>
      <c r="O47" s="195"/>
      <c r="P47" s="191"/>
      <c r="Q47" s="74"/>
      <c r="R47" s="44"/>
      <c r="S47" s="74"/>
      <c r="T47" s="44"/>
      <c r="U47" s="74"/>
      <c r="V47" s="74"/>
      <c r="W47" s="74"/>
      <c r="X47" s="74"/>
      <c r="Y47" s="74"/>
      <c r="Z47" s="74"/>
      <c r="AA47" s="74"/>
      <c r="AB47" s="74"/>
      <c r="AC47" s="74"/>
      <c r="AD47" s="74"/>
      <c r="AE47" s="74"/>
      <c r="AF47" s="74"/>
      <c r="AG47" s="74"/>
      <c r="AH47" s="74"/>
      <c r="AI47" s="2"/>
      <c r="AJ47" s="2"/>
      <c r="AK47" s="2"/>
      <c r="AL47" s="2"/>
      <c r="AM47" s="2"/>
      <c r="AN47" s="2"/>
      <c r="AO47" s="2"/>
      <c r="AP47" s="2"/>
      <c r="AQ47" s="2"/>
      <c r="AR47" s="2"/>
      <c r="AS47" s="2"/>
      <c r="AT47" s="2"/>
      <c r="AU47" s="10"/>
      <c r="AV47" s="2"/>
      <c r="AW47" s="2"/>
      <c r="AX47" s="2"/>
      <c r="AY47" s="2"/>
      <c r="AZ47" s="2"/>
      <c r="BA47" s="2" t="s">
        <v>124</v>
      </c>
      <c r="BB47" s="2" t="str">
        <f t="shared" si="24"/>
        <v>EUR</v>
      </c>
      <c r="BC47" s="2">
        <f>ROWS($B$2:BA28)</f>
        <v>27</v>
      </c>
      <c r="BD47" s="2" t="str">
        <f t="shared" si="25"/>
        <v/>
      </c>
      <c r="BE47" s="2" t="str">
        <f t="shared" si="26"/>
        <v/>
      </c>
      <c r="BF47" s="2" t="str">
        <f>IFERROR(INDEX($B$5:$F$553,$I33,COLUMNS($K$1:BF27)),"")</f>
        <v/>
      </c>
      <c r="BG47" s="2" t="str">
        <f>IFERROR(INDEX($B$5:$F$17373,$I33,COLUMNS($K$2:BG28)),"")</f>
        <v/>
      </c>
      <c r="BH47" s="2"/>
    </row>
    <row r="48" spans="1:60" ht="15" x14ac:dyDescent="0.25">
      <c r="A48" s="2"/>
      <c r="B48" s="73"/>
      <c r="C48" s="80" t="s">
        <v>744</v>
      </c>
      <c r="D48" s="81">
        <f>R64</f>
        <v>0</v>
      </c>
      <c r="E48" s="82">
        <f>R63/$R$14</f>
        <v>0</v>
      </c>
      <c r="F48" s="77"/>
      <c r="G48" s="83"/>
      <c r="H48" s="78" t="s">
        <v>125</v>
      </c>
      <c r="I48" s="77">
        <f>W48/$W$16</f>
        <v>0</v>
      </c>
      <c r="J48" s="84"/>
      <c r="K48" s="85" t="s">
        <v>89</v>
      </c>
      <c r="L48" s="208" t="s">
        <v>90</v>
      </c>
      <c r="M48" s="207"/>
      <c r="N48" s="207"/>
      <c r="O48" s="207"/>
      <c r="P48" s="209"/>
      <c r="Q48" s="86"/>
      <c r="R48" s="50"/>
      <c r="S48" s="50"/>
      <c r="T48" s="50"/>
      <c r="U48" s="50">
        <f t="shared" ref="U48:U64" si="27">R48+S48+T48</f>
        <v>0</v>
      </c>
      <c r="V48" s="50"/>
      <c r="W48" s="50">
        <f t="shared" ref="W48:W64" si="28">U48-V48</f>
        <v>0</v>
      </c>
      <c r="X48" s="50">
        <f t="shared" ref="X48:Y53" si="29">IF(AC48=AF48,AF48,0)</f>
        <v>0</v>
      </c>
      <c r="Y48" s="50">
        <f t="shared" si="29"/>
        <v>0</v>
      </c>
      <c r="Z48" s="50">
        <f t="shared" ref="Z48:Z64" si="30">X48+Y48</f>
        <v>0</v>
      </c>
      <c r="AA48" s="50">
        <f t="shared" ref="AA48:AA64" si="31">W48+X48+Y48</f>
        <v>0</v>
      </c>
      <c r="AB48" s="50">
        <f t="shared" ref="AB48:AB64" si="32">U48+X48+Y48</f>
        <v>0</v>
      </c>
      <c r="AC48" s="50">
        <f>$E60*$AC$16</f>
        <v>0</v>
      </c>
      <c r="AD48" s="159"/>
      <c r="AE48" s="51">
        <f t="shared" ref="AE48:AE64" si="33">AC48+AD48</f>
        <v>0</v>
      </c>
      <c r="AF48" s="50">
        <f>$E60*$AF$16</f>
        <v>0</v>
      </c>
      <c r="AG48" s="162"/>
      <c r="AH48" s="51">
        <f t="shared" ref="AH48:AH64" si="34">AF48+AG48</f>
        <v>0</v>
      </c>
      <c r="AI48" s="167"/>
      <c r="AJ48" s="168"/>
      <c r="AK48" s="2"/>
      <c r="AL48" s="2"/>
      <c r="AM48" s="2"/>
      <c r="AN48" s="2"/>
      <c r="AO48" s="2"/>
      <c r="AP48" s="2"/>
      <c r="AQ48" s="2"/>
      <c r="AR48" s="2"/>
      <c r="AS48" s="2"/>
      <c r="AT48" s="2"/>
      <c r="AU48" s="10"/>
      <c r="AV48" s="2"/>
      <c r="AW48" s="2"/>
      <c r="AX48" s="2"/>
      <c r="AY48" s="2"/>
      <c r="AZ48" s="2"/>
      <c r="BA48" s="2" t="s">
        <v>126</v>
      </c>
      <c r="BB48" s="2" t="str">
        <f t="shared" si="24"/>
        <v>EUR</v>
      </c>
      <c r="BC48" s="2">
        <f>ROWS($B$2:BA29)</f>
        <v>28</v>
      </c>
      <c r="BD48" s="2" t="str">
        <f t="shared" si="25"/>
        <v/>
      </c>
      <c r="BE48" s="2" t="str">
        <f t="shared" si="26"/>
        <v/>
      </c>
      <c r="BF48" s="2" t="str">
        <f>IFERROR(INDEX($B$5:$F$553,$I34,COLUMNS($K$1:BF28)),"")</f>
        <v/>
      </c>
      <c r="BG48" s="2" t="str">
        <f>IFERROR(INDEX($B$5:$F$17373,$I34,COLUMNS($K$2:BG29)),"")</f>
        <v/>
      </c>
      <c r="BH48" s="2"/>
    </row>
    <row r="49" spans="1:60" ht="15" x14ac:dyDescent="0.25">
      <c r="A49" s="2"/>
      <c r="B49" s="73"/>
      <c r="C49" s="87" t="s">
        <v>727</v>
      </c>
      <c r="D49" s="88">
        <f>S64</f>
        <v>0</v>
      </c>
      <c r="E49" s="77"/>
      <c r="F49" s="77"/>
      <c r="G49" s="83"/>
      <c r="H49" s="78" t="s">
        <v>128</v>
      </c>
      <c r="I49" s="77" t="e">
        <f>W49/$W$17</f>
        <v>#DIV/0!</v>
      </c>
      <c r="J49" s="84"/>
      <c r="K49" s="89" t="s">
        <v>92</v>
      </c>
      <c r="L49" s="219" t="s">
        <v>93</v>
      </c>
      <c r="M49" s="198"/>
      <c r="N49" s="198"/>
      <c r="O49" s="198"/>
      <c r="P49" s="216"/>
      <c r="Q49" s="90"/>
      <c r="R49" s="54"/>
      <c r="S49" s="54"/>
      <c r="T49" s="54"/>
      <c r="U49" s="54">
        <f t="shared" si="27"/>
        <v>0</v>
      </c>
      <c r="V49" s="54"/>
      <c r="W49" s="54">
        <f t="shared" si="28"/>
        <v>0</v>
      </c>
      <c r="X49" s="54">
        <f t="shared" si="29"/>
        <v>0</v>
      </c>
      <c r="Y49" s="54">
        <f t="shared" si="29"/>
        <v>0</v>
      </c>
      <c r="Z49" s="54">
        <f t="shared" si="30"/>
        <v>0</v>
      </c>
      <c r="AA49" s="54">
        <f t="shared" si="31"/>
        <v>0</v>
      </c>
      <c r="AB49" s="54">
        <f t="shared" si="32"/>
        <v>0</v>
      </c>
      <c r="AC49" s="54">
        <f>$E60*$AC$17</f>
        <v>0</v>
      </c>
      <c r="AD49" s="160"/>
      <c r="AE49" s="20">
        <f t="shared" si="33"/>
        <v>0</v>
      </c>
      <c r="AF49" s="54">
        <f>$E60*$AF$17</f>
        <v>0</v>
      </c>
      <c r="AG49" s="163"/>
      <c r="AH49" s="20">
        <f t="shared" si="34"/>
        <v>0</v>
      </c>
      <c r="AI49" s="169"/>
      <c r="AJ49" s="170"/>
      <c r="AK49" s="2"/>
      <c r="AL49" s="2"/>
      <c r="AM49" s="2"/>
      <c r="AN49" s="2"/>
      <c r="AO49" s="2"/>
      <c r="AP49" s="2"/>
      <c r="AQ49" s="2"/>
      <c r="AR49" s="2"/>
      <c r="AS49" s="2"/>
      <c r="AT49" s="2"/>
      <c r="AU49" s="10"/>
      <c r="AV49" s="2"/>
      <c r="AW49" s="2"/>
      <c r="AX49" s="2"/>
      <c r="AY49" s="2"/>
      <c r="AZ49" s="2"/>
      <c r="BA49" s="2" t="s">
        <v>129</v>
      </c>
      <c r="BB49" s="2" t="str">
        <f t="shared" si="24"/>
        <v>EUR</v>
      </c>
      <c r="BC49" s="2">
        <f>ROWS($B$2:BA30)</f>
        <v>29</v>
      </c>
      <c r="BD49" s="2" t="str">
        <f t="shared" si="25"/>
        <v/>
      </c>
      <c r="BE49" s="2" t="str">
        <f t="shared" si="26"/>
        <v/>
      </c>
      <c r="BF49" s="2" t="str">
        <f>IFERROR(INDEX($B$5:$F$553,$I35,COLUMNS($K$1:BF29)),"")</f>
        <v/>
      </c>
      <c r="BG49" s="2" t="str">
        <f>IFERROR(INDEX($B$5:$F$17373,$I35,COLUMNS($K$2:BG30)),"")</f>
        <v/>
      </c>
      <c r="BH49" s="2"/>
    </row>
    <row r="50" spans="1:60" ht="15" x14ac:dyDescent="0.25">
      <c r="A50" s="2"/>
      <c r="B50" s="73"/>
      <c r="C50" s="87" t="s">
        <v>728</v>
      </c>
      <c r="D50" s="88">
        <f>T64</f>
        <v>0</v>
      </c>
      <c r="E50" s="77"/>
      <c r="F50" s="77"/>
      <c r="H50" s="78" t="s">
        <v>131</v>
      </c>
      <c r="I50" s="77">
        <f>W50/$W$18</f>
        <v>0</v>
      </c>
      <c r="J50" s="84"/>
      <c r="K50" s="89" t="s">
        <v>95</v>
      </c>
      <c r="L50" s="219" t="s">
        <v>96</v>
      </c>
      <c r="M50" s="198"/>
      <c r="N50" s="198"/>
      <c r="O50" s="198"/>
      <c r="P50" s="216"/>
      <c r="Q50" s="90"/>
      <c r="R50" s="54"/>
      <c r="S50" s="54"/>
      <c r="T50" s="54"/>
      <c r="U50" s="54">
        <f t="shared" si="27"/>
        <v>0</v>
      </c>
      <c r="V50" s="54"/>
      <c r="W50" s="54">
        <f t="shared" si="28"/>
        <v>0</v>
      </c>
      <c r="X50" s="54">
        <f t="shared" si="29"/>
        <v>50000</v>
      </c>
      <c r="Y50" s="54">
        <f t="shared" si="29"/>
        <v>0</v>
      </c>
      <c r="Z50" s="54">
        <f t="shared" si="30"/>
        <v>50000</v>
      </c>
      <c r="AA50" s="54">
        <f t="shared" si="31"/>
        <v>50000</v>
      </c>
      <c r="AB50" s="54">
        <f t="shared" si="32"/>
        <v>50000</v>
      </c>
      <c r="AC50" s="54">
        <f>$E60*$AC$18</f>
        <v>50000</v>
      </c>
      <c r="AD50" s="160"/>
      <c r="AE50" s="20">
        <f t="shared" si="33"/>
        <v>50000</v>
      </c>
      <c r="AF50" s="54">
        <f>$E60*$AF$18</f>
        <v>50000</v>
      </c>
      <c r="AG50" s="163"/>
      <c r="AH50" s="20">
        <f t="shared" si="34"/>
        <v>50000</v>
      </c>
      <c r="AI50" s="169"/>
      <c r="AJ50" s="170"/>
      <c r="AK50" s="2"/>
      <c r="AL50" s="2"/>
      <c r="AM50" s="2"/>
      <c r="AN50" s="2"/>
      <c r="AO50" s="2"/>
      <c r="AP50" s="2"/>
      <c r="AQ50" s="2"/>
      <c r="AR50" s="2"/>
      <c r="AS50" s="2"/>
      <c r="AT50" s="2"/>
      <c r="AU50" s="10"/>
      <c r="AV50" s="2"/>
      <c r="AW50" s="2"/>
      <c r="AX50" s="2"/>
      <c r="AY50" s="2"/>
      <c r="AZ50" s="2"/>
      <c r="BA50" s="2" t="s">
        <v>132</v>
      </c>
      <c r="BB50" s="2" t="str">
        <f t="shared" si="24"/>
        <v>EUR</v>
      </c>
      <c r="BC50" s="2">
        <f>ROWS($B$2:BA31)</f>
        <v>30</v>
      </c>
      <c r="BD50" s="2" t="str">
        <f t="shared" si="25"/>
        <v/>
      </c>
      <c r="BE50" s="2" t="str">
        <f t="shared" si="26"/>
        <v/>
      </c>
      <c r="BF50" s="2" t="str">
        <f>IFERROR(INDEX($B$5:$F$553,$I36,COLUMNS($K$1:BF30)),"")</f>
        <v/>
      </c>
      <c r="BG50" s="2" t="str">
        <f>IFERROR(INDEX($B$5:$F$17373,$I36,COLUMNS($K$2:BG31)),"")</f>
        <v/>
      </c>
      <c r="BH50" s="2"/>
    </row>
    <row r="51" spans="1:60" ht="15" x14ac:dyDescent="0.25">
      <c r="A51" s="2"/>
      <c r="B51" s="73"/>
      <c r="C51" s="91" t="s">
        <v>739</v>
      </c>
      <c r="D51" s="92">
        <f>U64</f>
        <v>0</v>
      </c>
      <c r="E51" s="93">
        <f>U63/$U$14</f>
        <v>0</v>
      </c>
      <c r="F51" s="78"/>
      <c r="G51" s="83" t="s">
        <v>133</v>
      </c>
      <c r="H51" s="78" t="s">
        <v>134</v>
      </c>
      <c r="I51" s="77" t="e">
        <f>W51/$W$19</f>
        <v>#DIV/0!</v>
      </c>
      <c r="J51" s="84"/>
      <c r="K51" s="89" t="s">
        <v>98</v>
      </c>
      <c r="L51" s="219" t="s">
        <v>99</v>
      </c>
      <c r="M51" s="198"/>
      <c r="N51" s="198"/>
      <c r="O51" s="198"/>
      <c r="P51" s="216"/>
      <c r="Q51" s="90"/>
      <c r="R51" s="54"/>
      <c r="S51" s="54"/>
      <c r="T51" s="54"/>
      <c r="U51" s="54">
        <f t="shared" si="27"/>
        <v>0</v>
      </c>
      <c r="V51" s="54"/>
      <c r="W51" s="54">
        <f t="shared" si="28"/>
        <v>0</v>
      </c>
      <c r="X51" s="54">
        <f t="shared" si="29"/>
        <v>0</v>
      </c>
      <c r="Y51" s="54">
        <f t="shared" si="29"/>
        <v>0</v>
      </c>
      <c r="Z51" s="54">
        <f t="shared" si="30"/>
        <v>0</v>
      </c>
      <c r="AA51" s="54">
        <f t="shared" si="31"/>
        <v>0</v>
      </c>
      <c r="AB51" s="54">
        <f t="shared" si="32"/>
        <v>0</v>
      </c>
      <c r="AC51" s="54">
        <f>$E60*$AC$19</f>
        <v>0</v>
      </c>
      <c r="AD51" s="160"/>
      <c r="AE51" s="20">
        <f t="shared" si="33"/>
        <v>0</v>
      </c>
      <c r="AF51" s="54">
        <f>$E60*$AF$19</f>
        <v>0</v>
      </c>
      <c r="AG51" s="163"/>
      <c r="AH51" s="20">
        <f t="shared" si="34"/>
        <v>0</v>
      </c>
      <c r="AI51" s="169"/>
      <c r="AJ51" s="170"/>
      <c r="AK51" s="2"/>
      <c r="AM51" s="2"/>
      <c r="AN51" s="2"/>
      <c r="AO51" s="2"/>
      <c r="AP51" s="2"/>
      <c r="AQ51" s="2"/>
      <c r="AR51" s="2"/>
      <c r="AS51" s="2"/>
      <c r="AT51" s="2"/>
      <c r="AU51" s="10"/>
      <c r="AV51" s="2"/>
      <c r="AW51" s="2"/>
      <c r="AX51" s="2"/>
      <c r="AY51" s="2"/>
      <c r="AZ51" s="2"/>
      <c r="BA51" s="2" t="s">
        <v>135</v>
      </c>
      <c r="BB51" s="2" t="str">
        <f t="shared" si="24"/>
        <v>EUR</v>
      </c>
      <c r="BC51" s="2">
        <f>ROWS($B$2:BA32)</f>
        <v>31</v>
      </c>
      <c r="BD51" s="2" t="str">
        <f t="shared" si="25"/>
        <v/>
      </c>
      <c r="BE51" s="2" t="str">
        <f t="shared" si="26"/>
        <v/>
      </c>
      <c r="BF51" s="2" t="str">
        <f>IFERROR(INDEX($B$5:$F$553,$I37,COLUMNS($K$1:BF31)),"")</f>
        <v/>
      </c>
      <c r="BG51" s="2" t="str">
        <f>IFERROR(INDEX($B$5:$F$17373,$I37,COLUMNS($K$2:BG32)),"")</f>
        <v/>
      </c>
      <c r="BH51" s="2"/>
    </row>
    <row r="52" spans="1:60" ht="15" x14ac:dyDescent="0.25">
      <c r="A52" s="2"/>
      <c r="B52" s="73"/>
      <c r="C52" s="74"/>
      <c r="D52" s="94" t="s">
        <v>136</v>
      </c>
      <c r="E52" s="76" t="s">
        <v>137</v>
      </c>
      <c r="F52" s="78"/>
      <c r="G52" s="83"/>
      <c r="H52" s="78" t="s">
        <v>138</v>
      </c>
      <c r="I52" s="77" t="e">
        <f>W52/$W$20</f>
        <v>#DIV/0!</v>
      </c>
      <c r="J52" s="84"/>
      <c r="K52" s="89" t="s">
        <v>101</v>
      </c>
      <c r="L52" s="219" t="s">
        <v>102</v>
      </c>
      <c r="M52" s="198"/>
      <c r="N52" s="198"/>
      <c r="O52" s="198"/>
      <c r="P52" s="216"/>
      <c r="Q52" s="90"/>
      <c r="R52" s="54"/>
      <c r="S52" s="54"/>
      <c r="T52" s="54"/>
      <c r="U52" s="54">
        <f t="shared" si="27"/>
        <v>0</v>
      </c>
      <c r="V52" s="54"/>
      <c r="W52" s="54">
        <f t="shared" si="28"/>
        <v>0</v>
      </c>
      <c r="X52" s="54">
        <f t="shared" si="29"/>
        <v>10000</v>
      </c>
      <c r="Y52" s="54">
        <f t="shared" si="29"/>
        <v>0</v>
      </c>
      <c r="Z52" s="54">
        <f t="shared" si="30"/>
        <v>10000</v>
      </c>
      <c r="AA52" s="54">
        <f t="shared" si="31"/>
        <v>10000</v>
      </c>
      <c r="AB52" s="54">
        <f t="shared" si="32"/>
        <v>10000</v>
      </c>
      <c r="AC52" s="54">
        <f>$E60*$AC$20</f>
        <v>10000</v>
      </c>
      <c r="AD52" s="160"/>
      <c r="AE52" s="20">
        <f t="shared" si="33"/>
        <v>10000</v>
      </c>
      <c r="AF52" s="54">
        <f>$E60*$AF$20</f>
        <v>10000</v>
      </c>
      <c r="AG52" s="163"/>
      <c r="AH52" s="20">
        <f t="shared" si="34"/>
        <v>10000</v>
      </c>
      <c r="AI52" s="169"/>
      <c r="AJ52" s="170"/>
      <c r="AK52" s="2"/>
      <c r="AL52" s="2"/>
      <c r="AM52" s="2"/>
      <c r="AN52" s="2"/>
      <c r="AO52" s="2"/>
      <c r="AP52" s="2"/>
      <c r="AQ52" s="2"/>
      <c r="AR52" s="2"/>
      <c r="AS52" s="2"/>
      <c r="AT52" s="2"/>
      <c r="AU52" s="10"/>
      <c r="AV52" s="2"/>
      <c r="AW52" s="2"/>
      <c r="AX52" s="2"/>
      <c r="AY52" s="2"/>
      <c r="AZ52" s="2"/>
      <c r="BA52" s="2" t="s">
        <v>139</v>
      </c>
      <c r="BB52" s="2" t="str">
        <f t="shared" si="24"/>
        <v>EUR</v>
      </c>
      <c r="BC52" s="2">
        <f>ROWS($B$2:BA33)</f>
        <v>32</v>
      </c>
      <c r="BD52" s="2" t="str">
        <f t="shared" si="25"/>
        <v/>
      </c>
      <c r="BE52" s="2" t="str">
        <f t="shared" si="26"/>
        <v/>
      </c>
      <c r="BF52" s="2" t="str">
        <f>IFERROR(INDEX($B$5:$F$553,$I38,COLUMNS($K$1:BF32)),"")</f>
        <v/>
      </c>
      <c r="BG52" s="2" t="str">
        <f>IFERROR(INDEX($B$5:$F$17373,$I38,COLUMNS($K$2:BG33)),"")</f>
        <v/>
      </c>
      <c r="BH52" s="2"/>
    </row>
    <row r="53" spans="1:60" ht="15" x14ac:dyDescent="0.25">
      <c r="A53" s="2"/>
      <c r="B53" s="73"/>
      <c r="C53" s="80" t="s">
        <v>724</v>
      </c>
      <c r="D53" s="81">
        <f>V46</f>
        <v>0</v>
      </c>
      <c r="E53" s="95">
        <f>W46</f>
        <v>0</v>
      </c>
      <c r="F53" s="78"/>
      <c r="H53" s="78" t="s">
        <v>141</v>
      </c>
      <c r="I53" s="77">
        <f>W53/$W$21</f>
        <v>0</v>
      </c>
      <c r="J53" s="84"/>
      <c r="K53" s="96" t="s">
        <v>104</v>
      </c>
      <c r="L53" s="217" t="s">
        <v>105</v>
      </c>
      <c r="M53" s="193"/>
      <c r="N53" s="193"/>
      <c r="O53" s="193"/>
      <c r="P53" s="194"/>
      <c r="Q53" s="97"/>
      <c r="R53" s="56"/>
      <c r="S53" s="56"/>
      <c r="T53" s="56"/>
      <c r="U53" s="56">
        <f t="shared" si="27"/>
        <v>0</v>
      </c>
      <c r="V53" s="56"/>
      <c r="W53" s="56">
        <f t="shared" si="28"/>
        <v>0</v>
      </c>
      <c r="X53" s="56">
        <f t="shared" si="29"/>
        <v>0</v>
      </c>
      <c r="Y53" s="56">
        <f t="shared" si="29"/>
        <v>0</v>
      </c>
      <c r="Z53" s="56">
        <f t="shared" si="30"/>
        <v>0</v>
      </c>
      <c r="AA53" s="56">
        <f t="shared" si="31"/>
        <v>0</v>
      </c>
      <c r="AB53" s="56">
        <f t="shared" si="32"/>
        <v>0</v>
      </c>
      <c r="AC53" s="56">
        <f>$E60*$AC$21</f>
        <v>0</v>
      </c>
      <c r="AD53" s="165"/>
      <c r="AE53" s="57">
        <f t="shared" si="33"/>
        <v>0</v>
      </c>
      <c r="AF53" s="54">
        <f>$E60*$AF$21</f>
        <v>0</v>
      </c>
      <c r="AG53" s="166"/>
      <c r="AH53" s="57">
        <f t="shared" si="34"/>
        <v>0</v>
      </c>
      <c r="AI53" s="171"/>
      <c r="AJ53" s="172"/>
      <c r="AK53" s="2"/>
      <c r="AL53" s="2"/>
      <c r="AM53" s="2"/>
      <c r="AN53" s="2"/>
      <c r="AO53" s="2"/>
      <c r="AP53" s="2"/>
      <c r="AQ53" s="2"/>
      <c r="AR53" s="2"/>
      <c r="AS53" s="2"/>
      <c r="AT53" s="2"/>
      <c r="AU53" s="10"/>
      <c r="AV53" s="2"/>
      <c r="AW53" s="2"/>
      <c r="AX53" s="2"/>
      <c r="AY53" s="2"/>
      <c r="AZ53" s="2"/>
      <c r="BA53" s="2" t="s">
        <v>142</v>
      </c>
      <c r="BB53" s="2" t="str">
        <f t="shared" si="24"/>
        <v>EUR</v>
      </c>
      <c r="BC53" s="2">
        <f>ROWS($B$2:BA34)</f>
        <v>33</v>
      </c>
      <c r="BD53" s="2" t="str">
        <f t="shared" si="25"/>
        <v/>
      </c>
      <c r="BE53" s="2" t="str">
        <f t="shared" si="26"/>
        <v/>
      </c>
      <c r="BF53" s="2" t="str">
        <f>IFERROR(INDEX($B$5:$F$553,$I39,COLUMNS($K$1:BF33)),"")</f>
        <v/>
      </c>
      <c r="BG53" s="2" t="str">
        <f>IFERROR(INDEX($B$5:$F$17373,$I39,COLUMNS($K$2:BG34)),"")</f>
        <v/>
      </c>
      <c r="BH53" s="2"/>
    </row>
    <row r="54" spans="1:60" ht="15" x14ac:dyDescent="0.25">
      <c r="A54" s="2"/>
      <c r="B54" s="73"/>
      <c r="C54" s="87" t="s">
        <v>725</v>
      </c>
      <c r="D54" s="98">
        <f>V54</f>
        <v>0</v>
      </c>
      <c r="E54" s="88">
        <f>W54</f>
        <v>0</v>
      </c>
      <c r="F54" s="78"/>
      <c r="H54" s="78"/>
      <c r="I54" s="78"/>
      <c r="J54" s="79"/>
      <c r="K54" s="74"/>
      <c r="L54" s="74"/>
      <c r="M54" s="74"/>
      <c r="N54" s="74"/>
      <c r="O54" s="74"/>
      <c r="P54" s="210" t="s">
        <v>144</v>
      </c>
      <c r="Q54" s="211"/>
      <c r="R54" s="99"/>
      <c r="S54" s="99"/>
      <c r="T54" s="183"/>
      <c r="U54" s="99">
        <f t="shared" si="27"/>
        <v>0</v>
      </c>
      <c r="V54" s="99"/>
      <c r="W54" s="99">
        <f t="shared" si="28"/>
        <v>0</v>
      </c>
      <c r="X54" s="99">
        <f t="shared" ref="X54:X64" si="35">IF(AC54=AF54,AF54,0)</f>
        <v>60000</v>
      </c>
      <c r="Y54" s="99">
        <f>SUM(Y48:Y53)</f>
        <v>0</v>
      </c>
      <c r="Z54" s="99">
        <f t="shared" si="30"/>
        <v>60000</v>
      </c>
      <c r="AA54" s="99">
        <f t="shared" si="31"/>
        <v>60000</v>
      </c>
      <c r="AB54" s="99">
        <f t="shared" si="32"/>
        <v>60000</v>
      </c>
      <c r="AC54" s="99">
        <f>SUM(AC48:AC53)</f>
        <v>60000</v>
      </c>
      <c r="AD54" s="99">
        <f>SUM(AD48:AD53)</f>
        <v>0</v>
      </c>
      <c r="AE54" s="184">
        <f t="shared" si="33"/>
        <v>60000</v>
      </c>
      <c r="AF54" s="99">
        <f>SUM(AF48:AF53)</f>
        <v>60000</v>
      </c>
      <c r="AG54" s="99">
        <f>SUM(AG48:AG53)</f>
        <v>0</v>
      </c>
      <c r="AH54" s="184">
        <f t="shared" si="34"/>
        <v>60000</v>
      </c>
      <c r="AI54" s="2"/>
      <c r="AJ54" s="2"/>
      <c r="AK54" s="2"/>
      <c r="AL54" s="2"/>
      <c r="AM54" s="2"/>
      <c r="AN54" s="2"/>
      <c r="AO54" s="2"/>
      <c r="AP54" s="2"/>
      <c r="AQ54" s="2"/>
      <c r="AR54" s="2"/>
      <c r="AS54" s="2"/>
      <c r="AT54" s="2"/>
      <c r="AU54" s="10"/>
      <c r="AV54" s="2"/>
      <c r="AW54" s="2"/>
      <c r="AX54" s="2"/>
      <c r="AY54" s="2"/>
      <c r="AZ54" s="2"/>
      <c r="BA54" s="2" t="s">
        <v>145</v>
      </c>
      <c r="BB54" s="2" t="str">
        <f t="shared" si="24"/>
        <v>EUR</v>
      </c>
      <c r="BC54" s="2">
        <f>ROWS($B$2:BA35)</f>
        <v>34</v>
      </c>
      <c r="BD54" s="2" t="str">
        <f t="shared" si="25"/>
        <v/>
      </c>
      <c r="BE54" s="2" t="str">
        <f t="shared" si="26"/>
        <v/>
      </c>
      <c r="BF54" s="2" t="str">
        <f>IFERROR(INDEX($B$5:$F$553,$I40,COLUMNS($K$1:BF34)),"")</f>
        <v/>
      </c>
      <c r="BG54" s="2" t="str">
        <f>IFERROR(INDEX($B$5:$F$17373,$I40,COLUMNS($K$2:BG35)),"")</f>
        <v/>
      </c>
      <c r="BH54" s="2"/>
    </row>
    <row r="55" spans="1:60" ht="15" x14ac:dyDescent="0.25">
      <c r="A55" s="2"/>
      <c r="B55" s="73"/>
      <c r="C55" s="87" t="s">
        <v>726</v>
      </c>
      <c r="D55" s="98">
        <f>V63</f>
        <v>0</v>
      </c>
      <c r="E55" s="88">
        <f>W63</f>
        <v>0</v>
      </c>
      <c r="F55" s="78"/>
      <c r="H55" s="78" t="s">
        <v>147</v>
      </c>
      <c r="I55" s="78"/>
      <c r="J55" s="79"/>
      <c r="K55" s="100" t="s">
        <v>148</v>
      </c>
      <c r="L55" s="206" t="s">
        <v>149</v>
      </c>
      <c r="M55" s="207"/>
      <c r="N55" s="207"/>
      <c r="O55" s="207"/>
      <c r="P55" s="207"/>
      <c r="Q55" s="181"/>
      <c r="R55" s="50"/>
      <c r="S55" s="50"/>
      <c r="T55" s="50"/>
      <c r="U55" s="50">
        <f t="shared" si="27"/>
        <v>0</v>
      </c>
      <c r="V55" s="50"/>
      <c r="W55" s="50">
        <f t="shared" si="28"/>
        <v>0</v>
      </c>
      <c r="X55" s="50">
        <f t="shared" si="35"/>
        <v>106720</v>
      </c>
      <c r="Y55" s="50">
        <f t="shared" ref="Y55:Y64" si="36">IF(AD55=AG55,AG55,0)</f>
        <v>0</v>
      </c>
      <c r="Z55" s="50">
        <f t="shared" si="30"/>
        <v>106720</v>
      </c>
      <c r="AA55" s="50">
        <f t="shared" si="31"/>
        <v>106720</v>
      </c>
      <c r="AB55" s="50">
        <f t="shared" si="32"/>
        <v>106720</v>
      </c>
      <c r="AC55" s="159">
        <v>106720</v>
      </c>
      <c r="AD55" s="159"/>
      <c r="AE55" s="51">
        <f t="shared" si="33"/>
        <v>106720</v>
      </c>
      <c r="AF55" s="162">
        <v>106720</v>
      </c>
      <c r="AG55" s="162"/>
      <c r="AH55" s="51">
        <f t="shared" si="34"/>
        <v>106720</v>
      </c>
      <c r="AI55" s="167"/>
      <c r="AJ55" s="168"/>
      <c r="AK55" s="2"/>
      <c r="AL55" s="2"/>
      <c r="AM55" s="2"/>
      <c r="AN55" s="2"/>
      <c r="AO55" s="2"/>
      <c r="AP55" s="2"/>
      <c r="AQ55" s="2"/>
      <c r="AR55" s="2"/>
      <c r="AS55" s="2"/>
      <c r="AT55" s="2"/>
      <c r="AU55" s="10"/>
      <c r="AV55" s="2"/>
      <c r="AW55" s="2"/>
      <c r="AX55" s="2"/>
      <c r="AY55" s="2"/>
      <c r="AZ55" s="2"/>
      <c r="BA55" s="2" t="s">
        <v>150</v>
      </c>
      <c r="BB55" s="2" t="str">
        <f t="shared" si="24"/>
        <v>EUR</v>
      </c>
      <c r="BC55" s="2">
        <f>ROWS($B$2:BA36)</f>
        <v>35</v>
      </c>
      <c r="BD55" s="2" t="str">
        <f t="shared" si="25"/>
        <v/>
      </c>
      <c r="BE55" s="2" t="str">
        <f t="shared" si="26"/>
        <v/>
      </c>
      <c r="BF55" s="2" t="str">
        <f>IFERROR(INDEX($B$5:$F$553,$I41,COLUMNS($K$1:BF35)),"")</f>
        <v/>
      </c>
      <c r="BG55" s="2" t="str">
        <f>IFERROR(INDEX($B$5:$F$17373,$I41,COLUMNS($K$2:BG36)),"")</f>
        <v/>
      </c>
      <c r="BH55" s="2"/>
    </row>
    <row r="56" spans="1:60" ht="15" x14ac:dyDescent="0.25">
      <c r="A56" s="2"/>
      <c r="B56" s="73"/>
      <c r="C56" s="87" t="s">
        <v>729</v>
      </c>
      <c r="D56" s="98">
        <f>V64</f>
        <v>0</v>
      </c>
      <c r="E56" s="88">
        <f>W64</f>
        <v>0</v>
      </c>
      <c r="F56" s="78"/>
      <c r="G56" s="78" t="s">
        <v>151</v>
      </c>
      <c r="H56" s="78" t="s">
        <v>147</v>
      </c>
      <c r="I56" s="78"/>
      <c r="J56" s="79"/>
      <c r="K56" s="101" t="s">
        <v>152</v>
      </c>
      <c r="L56" s="197" t="s">
        <v>153</v>
      </c>
      <c r="M56" s="198"/>
      <c r="N56" s="198"/>
      <c r="O56" s="198"/>
      <c r="P56" s="198"/>
      <c r="Q56" s="181"/>
      <c r="R56" s="54"/>
      <c r="S56" s="54"/>
      <c r="T56" s="54"/>
      <c r="U56" s="54">
        <f t="shared" si="27"/>
        <v>0</v>
      </c>
      <c r="V56" s="54"/>
      <c r="W56" s="54">
        <f t="shared" si="28"/>
        <v>0</v>
      </c>
      <c r="X56" s="54">
        <f t="shared" si="35"/>
        <v>0</v>
      </c>
      <c r="Y56" s="54">
        <f t="shared" si="36"/>
        <v>0</v>
      </c>
      <c r="Z56" s="54">
        <f t="shared" si="30"/>
        <v>0</v>
      </c>
      <c r="AA56" s="54">
        <f t="shared" si="31"/>
        <v>0</v>
      </c>
      <c r="AB56" s="54">
        <f t="shared" si="32"/>
        <v>0</v>
      </c>
      <c r="AC56" s="160"/>
      <c r="AD56" s="160"/>
      <c r="AE56" s="20">
        <f t="shared" si="33"/>
        <v>0</v>
      </c>
      <c r="AF56" s="163"/>
      <c r="AG56" s="163"/>
      <c r="AH56" s="20">
        <f t="shared" si="34"/>
        <v>0</v>
      </c>
      <c r="AI56" s="169"/>
      <c r="AJ56" s="170"/>
      <c r="AK56" s="2"/>
      <c r="AL56" s="2"/>
      <c r="AM56" s="2"/>
      <c r="AN56" s="2"/>
      <c r="AO56" s="2"/>
      <c r="AP56" s="2"/>
      <c r="AQ56" s="2"/>
      <c r="AR56" s="2"/>
      <c r="AS56" s="2"/>
      <c r="AT56" s="2"/>
      <c r="AU56" s="10"/>
      <c r="AV56" s="2"/>
      <c r="AW56" s="2"/>
      <c r="AX56" s="2"/>
      <c r="AY56" s="2"/>
      <c r="AZ56" s="2"/>
      <c r="BA56" s="2" t="s">
        <v>154</v>
      </c>
      <c r="BB56" s="2" t="str">
        <f t="shared" si="24"/>
        <v>EUR</v>
      </c>
      <c r="BC56" s="2">
        <f>ROWS($B$2:BA37)</f>
        <v>36</v>
      </c>
      <c r="BD56" s="2" t="str">
        <f t="shared" si="25"/>
        <v/>
      </c>
      <c r="BE56" s="2" t="str">
        <f t="shared" si="26"/>
        <v/>
      </c>
      <c r="BF56" s="2" t="str">
        <f>IFERROR(INDEX($B$5:$F$553,$I42,COLUMNS($K$1:BF36)),"")</f>
        <v/>
      </c>
      <c r="BG56" s="2" t="str">
        <f>IFERROR(INDEX($B$5:$F$17373,$I42,COLUMNS($K$2:BG37)),"")</f>
        <v/>
      </c>
      <c r="BH56" s="2"/>
    </row>
    <row r="57" spans="1:60" ht="15" x14ac:dyDescent="0.25">
      <c r="A57" s="2"/>
      <c r="B57" s="73"/>
      <c r="C57" s="87" t="s">
        <v>155</v>
      </c>
      <c r="D57" s="218" t="s">
        <v>156</v>
      </c>
      <c r="E57" s="216"/>
      <c r="F57" s="78"/>
      <c r="H57" s="78" t="s">
        <v>147</v>
      </c>
      <c r="I57" s="78"/>
      <c r="J57" s="79"/>
      <c r="K57" s="101" t="s">
        <v>157</v>
      </c>
      <c r="L57" s="197" t="s">
        <v>158</v>
      </c>
      <c r="M57" s="198"/>
      <c r="N57" s="198"/>
      <c r="O57" s="198"/>
      <c r="P57" s="198"/>
      <c r="Q57" s="181"/>
      <c r="R57" s="54"/>
      <c r="S57" s="54"/>
      <c r="T57" s="54"/>
      <c r="U57" s="54">
        <f t="shared" si="27"/>
        <v>0</v>
      </c>
      <c r="V57" s="54"/>
      <c r="W57" s="54">
        <f t="shared" si="28"/>
        <v>0</v>
      </c>
      <c r="X57" s="54">
        <f t="shared" si="35"/>
        <v>0</v>
      </c>
      <c r="Y57" s="54">
        <f t="shared" si="36"/>
        <v>0</v>
      </c>
      <c r="Z57" s="54">
        <f t="shared" si="30"/>
        <v>0</v>
      </c>
      <c r="AA57" s="54">
        <f t="shared" si="31"/>
        <v>0</v>
      </c>
      <c r="AB57" s="54">
        <f t="shared" si="32"/>
        <v>0</v>
      </c>
      <c r="AC57" s="160"/>
      <c r="AD57" s="160"/>
      <c r="AE57" s="20">
        <f t="shared" si="33"/>
        <v>0</v>
      </c>
      <c r="AF57" s="163"/>
      <c r="AG57" s="163"/>
      <c r="AH57" s="20">
        <f t="shared" si="34"/>
        <v>0</v>
      </c>
      <c r="AI57" s="169"/>
      <c r="AJ57" s="170"/>
      <c r="AK57" s="2"/>
      <c r="AL57" s="2"/>
      <c r="AM57" s="2"/>
      <c r="AN57" s="2"/>
      <c r="AO57" s="2"/>
      <c r="AP57" s="2"/>
      <c r="AQ57" s="2"/>
      <c r="AR57" s="2"/>
      <c r="AS57" s="2"/>
      <c r="AT57" s="2"/>
      <c r="AU57" s="10"/>
      <c r="AV57" s="2"/>
      <c r="AW57" s="2"/>
      <c r="AX57" s="2"/>
      <c r="AY57" s="2"/>
      <c r="AZ57" s="2"/>
      <c r="BA57" s="2" t="s">
        <v>159</v>
      </c>
      <c r="BB57" s="2" t="str">
        <f t="shared" si="24"/>
        <v>EUR</v>
      </c>
      <c r="BC57" s="2">
        <f>ROWS($B$2:BA38)</f>
        <v>37</v>
      </c>
      <c r="BD57" s="2" t="str">
        <f t="shared" si="25"/>
        <v/>
      </c>
      <c r="BE57" s="2" t="str">
        <f t="shared" si="26"/>
        <v/>
      </c>
      <c r="BF57" s="2" t="str">
        <f>IFERROR(INDEX($B$5:$F$553,$I43,COLUMNS($K$1:BF37)),"")</f>
        <v/>
      </c>
      <c r="BG57" s="2" t="str">
        <f>IFERROR(INDEX($B$5:$F$17373,$I43,COLUMNS($K$2:BG38)),"")</f>
        <v/>
      </c>
      <c r="BH57" s="2"/>
    </row>
    <row r="58" spans="1:60" ht="15" x14ac:dyDescent="0.25">
      <c r="A58" s="2"/>
      <c r="B58" s="73"/>
      <c r="C58" s="87" t="s">
        <v>732</v>
      </c>
      <c r="D58" s="98">
        <v>524258.85</v>
      </c>
      <c r="E58" s="102">
        <f>D58/$D$10</f>
        <v>0.35304258410930062</v>
      </c>
      <c r="F58" s="78"/>
      <c r="G58" s="78" t="s">
        <v>161</v>
      </c>
      <c r="H58" s="78" t="s">
        <v>147</v>
      </c>
      <c r="I58" s="78"/>
      <c r="J58" s="79"/>
      <c r="K58" s="101" t="s">
        <v>162</v>
      </c>
      <c r="L58" s="197" t="s">
        <v>163</v>
      </c>
      <c r="M58" s="198"/>
      <c r="N58" s="198"/>
      <c r="O58" s="198"/>
      <c r="P58" s="198"/>
      <c r="Q58" s="181"/>
      <c r="R58" s="54"/>
      <c r="S58" s="54"/>
      <c r="T58" s="54"/>
      <c r="U58" s="54">
        <f t="shared" si="27"/>
        <v>0</v>
      </c>
      <c r="V58" s="54"/>
      <c r="W58" s="54">
        <f t="shared" si="28"/>
        <v>0</v>
      </c>
      <c r="X58" s="54">
        <f t="shared" si="35"/>
        <v>0</v>
      </c>
      <c r="Y58" s="54">
        <f t="shared" si="36"/>
        <v>0</v>
      </c>
      <c r="Z58" s="54">
        <f t="shared" si="30"/>
        <v>0</v>
      </c>
      <c r="AA58" s="54">
        <f t="shared" si="31"/>
        <v>0</v>
      </c>
      <c r="AB58" s="54">
        <f t="shared" si="32"/>
        <v>0</v>
      </c>
      <c r="AC58" s="160"/>
      <c r="AD58" s="160"/>
      <c r="AE58" s="20">
        <f t="shared" si="33"/>
        <v>0</v>
      </c>
      <c r="AF58" s="163"/>
      <c r="AG58" s="163"/>
      <c r="AH58" s="20">
        <f t="shared" si="34"/>
        <v>0</v>
      </c>
      <c r="AI58" s="169"/>
      <c r="AJ58" s="170"/>
      <c r="AK58" s="2"/>
      <c r="AL58" s="2"/>
      <c r="AM58" s="2"/>
      <c r="AN58" s="2"/>
      <c r="AO58" s="2"/>
      <c r="AP58" s="2"/>
      <c r="AQ58" s="2"/>
      <c r="AR58" s="2"/>
      <c r="AS58" s="2"/>
      <c r="AT58" s="2"/>
      <c r="AU58" s="10"/>
      <c r="AV58" s="2"/>
      <c r="AW58" s="2"/>
      <c r="AX58" s="2"/>
      <c r="AY58" s="2"/>
      <c r="AZ58" s="2"/>
      <c r="BA58" s="2" t="s">
        <v>164</v>
      </c>
      <c r="BB58" s="2" t="str">
        <f t="shared" si="24"/>
        <v>EUR</v>
      </c>
      <c r="BC58" s="2">
        <f>ROWS($B$2:BA39)</f>
        <v>38</v>
      </c>
      <c r="BD58" s="2" t="str">
        <f t="shared" si="25"/>
        <v/>
      </c>
      <c r="BE58" s="2" t="str">
        <f t="shared" si="26"/>
        <v/>
      </c>
      <c r="BF58" s="2" t="str">
        <f>IFERROR(INDEX($B$5:$F$553,$I44,COLUMNS($K$1:BF38)),"")</f>
        <v/>
      </c>
      <c r="BG58" s="2" t="str">
        <f>IFERROR(INDEX($B$5:$F$17373,$I44,COLUMNS($K$2:BG39)),"")</f>
        <v/>
      </c>
      <c r="BH58" s="2"/>
    </row>
    <row r="59" spans="1:60" ht="15" x14ac:dyDescent="0.25">
      <c r="A59" s="2"/>
      <c r="B59" s="73"/>
      <c r="C59" s="87" t="s">
        <v>740</v>
      </c>
      <c r="D59" s="98">
        <f>D58-D51</f>
        <v>524258.85</v>
      </c>
      <c r="E59" s="103"/>
      <c r="F59" s="78"/>
      <c r="G59" s="12" t="s">
        <v>166</v>
      </c>
      <c r="H59" s="78" t="s">
        <v>147</v>
      </c>
      <c r="I59" s="78"/>
      <c r="J59" s="79"/>
      <c r="K59" s="101" t="s">
        <v>167</v>
      </c>
      <c r="L59" s="197" t="s">
        <v>168</v>
      </c>
      <c r="M59" s="198"/>
      <c r="N59" s="198"/>
      <c r="O59" s="198"/>
      <c r="P59" s="198"/>
      <c r="Q59" s="181"/>
      <c r="R59" s="54"/>
      <c r="S59" s="54"/>
      <c r="T59" s="54"/>
      <c r="U59" s="54">
        <f t="shared" si="27"/>
        <v>0</v>
      </c>
      <c r="V59" s="54"/>
      <c r="W59" s="54">
        <f t="shared" si="28"/>
        <v>0</v>
      </c>
      <c r="X59" s="54">
        <f t="shared" si="35"/>
        <v>23375</v>
      </c>
      <c r="Y59" s="54">
        <f t="shared" si="36"/>
        <v>0</v>
      </c>
      <c r="Z59" s="54">
        <f t="shared" si="30"/>
        <v>23375</v>
      </c>
      <c r="AA59" s="54">
        <f t="shared" si="31"/>
        <v>23375</v>
      </c>
      <c r="AB59" s="54">
        <f t="shared" si="32"/>
        <v>23375</v>
      </c>
      <c r="AC59" s="160">
        <v>23375</v>
      </c>
      <c r="AD59" s="160"/>
      <c r="AE59" s="20">
        <f t="shared" si="33"/>
        <v>23375</v>
      </c>
      <c r="AF59" s="163">
        <v>23375</v>
      </c>
      <c r="AG59" s="163"/>
      <c r="AH59" s="20">
        <f t="shared" si="34"/>
        <v>23375</v>
      </c>
      <c r="AI59" s="169"/>
      <c r="AJ59" s="170"/>
      <c r="AK59" s="2"/>
      <c r="AL59" s="2"/>
      <c r="AM59" s="2"/>
      <c r="AN59" s="2"/>
      <c r="AO59" s="2"/>
      <c r="AP59" s="2"/>
      <c r="AQ59" s="2"/>
      <c r="AR59" s="2"/>
      <c r="AS59" s="2"/>
      <c r="AT59" s="2"/>
      <c r="AU59" s="10"/>
      <c r="AV59" s="2"/>
      <c r="AW59" s="2"/>
      <c r="AX59" s="2"/>
      <c r="AY59" s="2"/>
      <c r="AZ59" s="2"/>
      <c r="BA59" s="2" t="s">
        <v>169</v>
      </c>
      <c r="BB59" s="2" t="str">
        <f t="shared" si="24"/>
        <v>EUR</v>
      </c>
      <c r="BC59" s="2">
        <f>ROWS($B$2:BA40)</f>
        <v>39</v>
      </c>
      <c r="BD59" s="2" t="str">
        <f t="shared" si="25"/>
        <v/>
      </c>
      <c r="BE59" s="2" t="str">
        <f t="shared" si="26"/>
        <v/>
      </c>
      <c r="BF59" s="2" t="str">
        <f>IFERROR(INDEX($B$5:$F$553,$I45,COLUMNS($K$1:BF39)),"")</f>
        <v/>
      </c>
      <c r="BG59" s="2" t="str">
        <f>IFERROR(INDEX($B$5:$F$17373,$I45,COLUMNS($K$2:BG40)),"")</f>
        <v/>
      </c>
      <c r="BH59" s="2"/>
    </row>
    <row r="60" spans="1:60" ht="15" x14ac:dyDescent="0.25">
      <c r="A60" s="2"/>
      <c r="B60" s="73"/>
      <c r="C60" s="87" t="s">
        <v>730</v>
      </c>
      <c r="D60" s="98">
        <f>X64</f>
        <v>586658.80000000005</v>
      </c>
      <c r="E60" s="102">
        <f>IF($X$14=0,0,X63/$X$14)</f>
        <v>1</v>
      </c>
      <c r="F60" s="78"/>
      <c r="G60" s="12" t="s">
        <v>170</v>
      </c>
      <c r="H60" s="78" t="s">
        <v>147</v>
      </c>
      <c r="I60" s="78"/>
      <c r="J60" s="79"/>
      <c r="K60" s="101" t="s">
        <v>171</v>
      </c>
      <c r="L60" s="197" t="s">
        <v>172</v>
      </c>
      <c r="M60" s="198"/>
      <c r="N60" s="198"/>
      <c r="O60" s="198"/>
      <c r="P60" s="198"/>
      <c r="Q60" s="181"/>
      <c r="R60" s="54"/>
      <c r="S60" s="54"/>
      <c r="T60" s="54"/>
      <c r="U60" s="54">
        <f t="shared" si="27"/>
        <v>0</v>
      </c>
      <c r="V60" s="54"/>
      <c r="W60" s="54">
        <f t="shared" si="28"/>
        <v>0</v>
      </c>
      <c r="X60" s="54">
        <f t="shared" si="35"/>
        <v>374000</v>
      </c>
      <c r="Y60" s="54">
        <f t="shared" si="36"/>
        <v>0</v>
      </c>
      <c r="Z60" s="54">
        <f t="shared" si="30"/>
        <v>374000</v>
      </c>
      <c r="AA60" s="54">
        <f t="shared" si="31"/>
        <v>374000</v>
      </c>
      <c r="AB60" s="54">
        <f t="shared" si="32"/>
        <v>374000</v>
      </c>
      <c r="AC60" s="160">
        <v>374000</v>
      </c>
      <c r="AD60" s="160"/>
      <c r="AE60" s="20">
        <f t="shared" si="33"/>
        <v>374000</v>
      </c>
      <c r="AF60" s="163">
        <v>374000</v>
      </c>
      <c r="AG60" s="163"/>
      <c r="AH60" s="20">
        <f t="shared" si="34"/>
        <v>374000</v>
      </c>
      <c r="AI60" s="169"/>
      <c r="AJ60" s="170"/>
      <c r="AK60" s="2"/>
      <c r="AL60" s="2"/>
      <c r="AM60" s="2"/>
      <c r="AN60" s="2"/>
      <c r="AO60" s="2"/>
      <c r="AP60" s="2"/>
      <c r="AQ60" s="2"/>
      <c r="AR60" s="2"/>
      <c r="AS60" s="2"/>
      <c r="AT60" s="2"/>
      <c r="AU60" s="10"/>
      <c r="AV60" s="2"/>
      <c r="AW60" s="2"/>
      <c r="AX60" s="2"/>
      <c r="AY60" s="2"/>
      <c r="AZ60" s="2"/>
      <c r="BA60" s="2" t="s">
        <v>173</v>
      </c>
      <c r="BB60" s="2" t="str">
        <f t="shared" si="24"/>
        <v>EUR</v>
      </c>
      <c r="BC60" s="2">
        <f>ROWS($B$2:BA41)</f>
        <v>40</v>
      </c>
      <c r="BD60" s="2" t="str">
        <f t="shared" si="25"/>
        <v/>
      </c>
      <c r="BE60" s="2" t="str">
        <f t="shared" si="26"/>
        <v/>
      </c>
      <c r="BF60" s="2" t="str">
        <f>IFERROR(INDEX($B$5:$F$553,#REF!,COLUMNS($K$1:BF40)),"")</f>
        <v/>
      </c>
      <c r="BG60" s="2" t="str">
        <f>IFERROR(INDEX($B$5:$F$17373,#REF!,COLUMNS($K$2:BG41)),"")</f>
        <v/>
      </c>
      <c r="BH60" s="2"/>
    </row>
    <row r="61" spans="1:60" ht="15" x14ac:dyDescent="0.25">
      <c r="A61" s="2"/>
      <c r="B61" s="73"/>
      <c r="C61" s="87" t="s">
        <v>731</v>
      </c>
      <c r="D61" s="98">
        <f>Y64</f>
        <v>0</v>
      </c>
      <c r="E61" s="102">
        <f>IF($Y$25=0,0,$Y64/$Y$25)</f>
        <v>0</v>
      </c>
      <c r="F61" s="78"/>
      <c r="G61" s="12" t="s">
        <v>170</v>
      </c>
      <c r="H61" s="78" t="s">
        <v>147</v>
      </c>
      <c r="I61" s="78"/>
      <c r="J61" s="79"/>
      <c r="K61" s="101" t="s">
        <v>174</v>
      </c>
      <c r="L61" s="197" t="s">
        <v>175</v>
      </c>
      <c r="M61" s="198"/>
      <c r="N61" s="198"/>
      <c r="O61" s="198"/>
      <c r="P61" s="198"/>
      <c r="Q61" s="181"/>
      <c r="R61" s="54"/>
      <c r="S61" s="54"/>
      <c r="T61" s="54"/>
      <c r="U61" s="54">
        <f t="shared" si="27"/>
        <v>0</v>
      </c>
      <c r="V61" s="54"/>
      <c r="W61" s="54">
        <f t="shared" si="28"/>
        <v>0</v>
      </c>
      <c r="X61" s="54">
        <f t="shared" si="35"/>
        <v>0</v>
      </c>
      <c r="Y61" s="54">
        <f t="shared" si="36"/>
        <v>0</v>
      </c>
      <c r="Z61" s="54">
        <f t="shared" si="30"/>
        <v>0</v>
      </c>
      <c r="AA61" s="54">
        <f t="shared" si="31"/>
        <v>0</v>
      </c>
      <c r="AB61" s="54">
        <f t="shared" si="32"/>
        <v>0</v>
      </c>
      <c r="AC61" s="160"/>
      <c r="AD61" s="160"/>
      <c r="AE61" s="20">
        <f t="shared" si="33"/>
        <v>0</v>
      </c>
      <c r="AF61" s="163"/>
      <c r="AG61" s="163"/>
      <c r="AH61" s="20">
        <f t="shared" si="34"/>
        <v>0</v>
      </c>
      <c r="AI61" s="169"/>
      <c r="AJ61" s="170"/>
      <c r="AK61" s="2"/>
      <c r="AL61" s="2"/>
      <c r="AM61" s="2"/>
      <c r="AN61" s="2"/>
      <c r="AO61" s="2"/>
      <c r="AP61" s="2"/>
      <c r="AQ61" s="2"/>
      <c r="AR61" s="2"/>
      <c r="AS61" s="2"/>
      <c r="AT61" s="2"/>
      <c r="AU61" s="10"/>
      <c r="AV61" s="2"/>
      <c r="AW61" s="2"/>
      <c r="AX61" s="2"/>
      <c r="AY61" s="2"/>
      <c r="AZ61" s="2"/>
      <c r="BA61" s="2" t="s">
        <v>176</v>
      </c>
      <c r="BB61" s="2" t="str">
        <f t="shared" si="24"/>
        <v>EUR</v>
      </c>
      <c r="BC61" s="2">
        <f>ROWS($B$2:BA42)</f>
        <v>41</v>
      </c>
      <c r="BD61" s="2" t="str">
        <f t="shared" si="25"/>
        <v/>
      </c>
      <c r="BE61" s="2" t="str">
        <f t="shared" si="26"/>
        <v/>
      </c>
      <c r="BF61" s="2" t="str">
        <f>IFERROR(INDEX($B$5:$F$553,#REF!,COLUMNS($K$1:BF41)),"")</f>
        <v/>
      </c>
      <c r="BG61" s="2" t="str">
        <f>IFERROR(INDEX($B$5:$F$17373,#REF!,COLUMNS($K$2:BG42)),"")</f>
        <v/>
      </c>
      <c r="BH61" s="2"/>
    </row>
    <row r="62" spans="1:60" ht="15" x14ac:dyDescent="0.25">
      <c r="A62" s="2"/>
      <c r="B62" s="73"/>
      <c r="C62" s="87" t="s">
        <v>741</v>
      </c>
      <c r="D62" s="98">
        <f>AB64</f>
        <v>586658.80000000005</v>
      </c>
      <c r="E62" s="102">
        <f>SUM(AB64)/$AB$25</f>
        <v>0.39506351817651469</v>
      </c>
      <c r="F62" s="78"/>
      <c r="G62" s="104" t="s">
        <v>177</v>
      </c>
      <c r="H62" s="105" t="s">
        <v>147</v>
      </c>
      <c r="I62" s="105"/>
      <c r="J62" s="79"/>
      <c r="K62" s="106" t="s">
        <v>178</v>
      </c>
      <c r="L62" s="199" t="s">
        <v>179</v>
      </c>
      <c r="M62" s="193"/>
      <c r="N62" s="193"/>
      <c r="O62" s="193"/>
      <c r="P62" s="193"/>
      <c r="Q62" s="181"/>
      <c r="R62" s="54"/>
      <c r="S62" s="56"/>
      <c r="T62" s="56"/>
      <c r="U62" s="56">
        <f t="shared" si="27"/>
        <v>0</v>
      </c>
      <c r="V62" s="56"/>
      <c r="W62" s="56">
        <f t="shared" si="28"/>
        <v>0</v>
      </c>
      <c r="X62" s="56">
        <f t="shared" si="35"/>
        <v>0</v>
      </c>
      <c r="Y62" s="56">
        <f t="shared" si="36"/>
        <v>0</v>
      </c>
      <c r="Z62" s="56">
        <f t="shared" si="30"/>
        <v>0</v>
      </c>
      <c r="AA62" s="56">
        <f t="shared" si="31"/>
        <v>0</v>
      </c>
      <c r="AB62" s="56">
        <f t="shared" si="32"/>
        <v>0</v>
      </c>
      <c r="AC62" s="165"/>
      <c r="AD62" s="165"/>
      <c r="AE62" s="57">
        <f t="shared" si="33"/>
        <v>0</v>
      </c>
      <c r="AF62" s="166"/>
      <c r="AG62" s="166"/>
      <c r="AH62" s="57">
        <f t="shared" si="34"/>
        <v>0</v>
      </c>
      <c r="AI62" s="171"/>
      <c r="AJ62" s="172"/>
      <c r="AK62" s="2"/>
      <c r="AL62" s="2"/>
      <c r="AM62" s="2"/>
      <c r="AN62" s="2"/>
      <c r="AO62" s="2"/>
      <c r="AP62" s="2"/>
      <c r="AQ62" s="2"/>
      <c r="AR62" s="2"/>
      <c r="AS62" s="2"/>
      <c r="AT62" s="2"/>
      <c r="AU62" s="10"/>
      <c r="AV62" s="2"/>
      <c r="AW62" s="2"/>
      <c r="AX62" s="2"/>
      <c r="AY62" s="2"/>
      <c r="AZ62" s="2"/>
      <c r="BA62" s="2" t="s">
        <v>180</v>
      </c>
      <c r="BB62" s="2" t="str">
        <f t="shared" si="24"/>
        <v>EUR</v>
      </c>
      <c r="BC62" s="2">
        <f>ROWS($B$2:BA43)</f>
        <v>42</v>
      </c>
      <c r="BD62" s="2" t="str">
        <f t="shared" si="25"/>
        <v/>
      </c>
      <c r="BE62" s="2" t="str">
        <f t="shared" si="26"/>
        <v/>
      </c>
      <c r="BF62" s="2" t="str">
        <f>IFERROR(INDEX($B$5:$F$553,#REF!,COLUMNS($K$1:BF42)),"")</f>
        <v/>
      </c>
      <c r="BG62" s="2" t="str">
        <f>IFERROR(INDEX($B$5:$F$17373,#REF!,COLUMNS($K$2:BG43)),"")</f>
        <v/>
      </c>
      <c r="BH62" s="2"/>
    </row>
    <row r="63" spans="1:60" ht="15" x14ac:dyDescent="0.25">
      <c r="A63" s="2"/>
      <c r="B63" s="73"/>
      <c r="C63" s="91" t="s">
        <v>181</v>
      </c>
      <c r="D63" s="196" t="str">
        <f>IF(D62&lt;D56,"Check Actuals - Budget Less Than Actuals","OK")</f>
        <v>OK</v>
      </c>
      <c r="E63" s="194"/>
      <c r="F63" s="78"/>
      <c r="H63" s="78"/>
      <c r="I63" s="78"/>
      <c r="J63" s="74"/>
      <c r="K63" s="74"/>
      <c r="L63" s="74"/>
      <c r="M63" s="74"/>
      <c r="N63" s="74"/>
      <c r="O63" s="74"/>
      <c r="P63" s="210" t="s">
        <v>182</v>
      </c>
      <c r="Q63" s="211"/>
      <c r="R63" s="128"/>
      <c r="S63" s="99">
        <f>SUM(S55:S62)</f>
        <v>0</v>
      </c>
      <c r="T63" s="129">
        <f>SUM(T55:T62)</f>
        <v>0</v>
      </c>
      <c r="U63" s="99">
        <f t="shared" si="27"/>
        <v>0</v>
      </c>
      <c r="V63" s="99">
        <f>SUM(V55:V62)</f>
        <v>0</v>
      </c>
      <c r="W63" s="107">
        <f t="shared" si="28"/>
        <v>0</v>
      </c>
      <c r="X63" s="107">
        <f t="shared" si="35"/>
        <v>504095</v>
      </c>
      <c r="Y63" s="107">
        <f t="shared" si="36"/>
        <v>0</v>
      </c>
      <c r="Z63" s="99">
        <f t="shared" si="30"/>
        <v>504095</v>
      </c>
      <c r="AA63" s="99">
        <f t="shared" si="31"/>
        <v>504095</v>
      </c>
      <c r="AB63" s="99">
        <f t="shared" si="32"/>
        <v>504095</v>
      </c>
      <c r="AC63" s="99">
        <f>SUM(AC55:AC62)</f>
        <v>504095</v>
      </c>
      <c r="AD63" s="99">
        <f>SUM(AD55:AD62)</f>
        <v>0</v>
      </c>
      <c r="AE63" s="99">
        <f t="shared" si="33"/>
        <v>504095</v>
      </c>
      <c r="AF63" s="99">
        <f>SUM(AF55:AF62)</f>
        <v>504095</v>
      </c>
      <c r="AG63" s="99">
        <f>SUM(AG55:AG62)</f>
        <v>0</v>
      </c>
      <c r="AH63" s="99">
        <f t="shared" si="34"/>
        <v>504095</v>
      </c>
      <c r="AI63" s="2"/>
      <c r="AJ63" s="2"/>
      <c r="AK63" s="2"/>
      <c r="AL63" s="2"/>
      <c r="AM63" s="2"/>
      <c r="AN63" s="2"/>
      <c r="AO63" s="2"/>
      <c r="AP63" s="2"/>
      <c r="AQ63" s="2"/>
      <c r="AR63" s="2"/>
      <c r="AS63" s="2"/>
      <c r="AT63" s="2"/>
      <c r="AU63" s="10"/>
      <c r="AV63" s="2"/>
      <c r="AW63" s="2"/>
      <c r="AX63" s="2"/>
      <c r="AY63" s="2"/>
      <c r="AZ63" s="2"/>
      <c r="BA63" s="2" t="s">
        <v>183</v>
      </c>
      <c r="BB63" s="2" t="str">
        <f t="shared" si="24"/>
        <v>EUR</v>
      </c>
      <c r="BC63" s="2">
        <f>ROWS($B$2:BA44)</f>
        <v>43</v>
      </c>
      <c r="BD63" s="2" t="str">
        <f t="shared" si="25"/>
        <v/>
      </c>
      <c r="BE63" s="2" t="str">
        <f t="shared" si="26"/>
        <v/>
      </c>
      <c r="BF63" s="2" t="str">
        <f>IFERROR(INDEX($B$5:$F$553,#REF!,COLUMNS($K$1:BF43)),"")</f>
        <v/>
      </c>
      <c r="BG63" s="2" t="str">
        <f>IFERROR(INDEX($B$5:$F$17373,#REF!,COLUMNS($K$2:BG44)),"")</f>
        <v/>
      </c>
      <c r="BH63" s="2"/>
    </row>
    <row r="64" spans="1:60" ht="15" x14ac:dyDescent="0.25">
      <c r="A64" s="2"/>
      <c r="B64" s="108"/>
      <c r="C64" s="109"/>
      <c r="D64" s="109"/>
      <c r="E64" s="110"/>
      <c r="F64" s="109"/>
      <c r="G64" s="109" t="s">
        <v>184</v>
      </c>
      <c r="H64" s="109"/>
      <c r="I64" s="109"/>
      <c r="J64" s="109"/>
      <c r="K64" s="109"/>
      <c r="L64" s="109"/>
      <c r="M64" s="109"/>
      <c r="N64" s="109"/>
      <c r="O64" s="109"/>
      <c r="P64" s="227" t="s">
        <v>116</v>
      </c>
      <c r="Q64" s="211"/>
      <c r="R64" s="111"/>
      <c r="S64" s="111">
        <f>S63+S54+S46</f>
        <v>0</v>
      </c>
      <c r="T64" s="130">
        <f>T63+T54+T46</f>
        <v>0</v>
      </c>
      <c r="U64" s="60">
        <f t="shared" si="27"/>
        <v>0</v>
      </c>
      <c r="V64" s="111">
        <f>V63+V54+V46</f>
        <v>0</v>
      </c>
      <c r="W64" s="112">
        <f t="shared" si="28"/>
        <v>0</v>
      </c>
      <c r="X64" s="112">
        <f t="shared" si="35"/>
        <v>586658.80000000005</v>
      </c>
      <c r="Y64" s="112">
        <f t="shared" si="36"/>
        <v>0</v>
      </c>
      <c r="Z64" s="111">
        <f t="shared" si="30"/>
        <v>586658.80000000005</v>
      </c>
      <c r="AA64" s="111">
        <f t="shared" si="31"/>
        <v>586658.80000000005</v>
      </c>
      <c r="AB64" s="111">
        <f t="shared" si="32"/>
        <v>586658.80000000005</v>
      </c>
      <c r="AC64" s="111">
        <f>AC63+AC54+AC46</f>
        <v>586658.80000000005</v>
      </c>
      <c r="AD64" s="111">
        <f>AD63+AD54+AD46</f>
        <v>0</v>
      </c>
      <c r="AE64" s="113">
        <f t="shared" si="33"/>
        <v>586658.80000000005</v>
      </c>
      <c r="AF64" s="113">
        <f>AF63+AF54+AF46</f>
        <v>586658.80000000005</v>
      </c>
      <c r="AG64" s="113">
        <f>AG63+AG54+AG46</f>
        <v>0</v>
      </c>
      <c r="AH64" s="113">
        <f t="shared" si="34"/>
        <v>586658.80000000005</v>
      </c>
      <c r="AI64" s="2"/>
      <c r="AJ64" s="2"/>
      <c r="AK64" s="2"/>
      <c r="AL64" s="2"/>
      <c r="AM64" s="2"/>
      <c r="AN64" s="2"/>
      <c r="AO64" s="2"/>
      <c r="AP64" s="2"/>
      <c r="AQ64" s="2"/>
      <c r="AR64" s="2"/>
      <c r="AS64" s="2"/>
      <c r="AT64" s="2"/>
      <c r="AU64" s="10"/>
      <c r="AV64" s="2"/>
      <c r="AW64" s="2"/>
      <c r="AX64" s="2"/>
      <c r="AY64" s="2"/>
      <c r="AZ64" s="2"/>
      <c r="BA64" s="2" t="s">
        <v>185</v>
      </c>
      <c r="BB64" s="2" t="str">
        <f t="shared" si="24"/>
        <v>EUR</v>
      </c>
      <c r="BC64" s="2">
        <f>ROWS($B$2:BA45)</f>
        <v>44</v>
      </c>
      <c r="BD64" s="2" t="str">
        <f t="shared" si="25"/>
        <v/>
      </c>
      <c r="BE64" s="2" t="str">
        <f t="shared" si="26"/>
        <v/>
      </c>
      <c r="BF64" s="2" t="str">
        <f>IFERROR(INDEX($B$5:$F$553,#REF!,COLUMNS($K$1:BF44)),"")</f>
        <v/>
      </c>
      <c r="BG64" s="2" t="str">
        <f>IFERROR(INDEX($B$5:$F$17373,#REF!,COLUMNS($K$2:BG45)),"")</f>
        <v/>
      </c>
      <c r="BH64" s="2"/>
    </row>
    <row r="65" spans="4:60" x14ac:dyDescent="0.2">
      <c r="D65" s="12"/>
      <c r="L65" s="191"/>
      <c r="M65" s="191"/>
      <c r="N65" s="191"/>
      <c r="O65" s="195"/>
      <c r="P65" s="191"/>
      <c r="AK65" s="2"/>
      <c r="AL65" s="2"/>
      <c r="AM65" s="2"/>
      <c r="AN65" s="2"/>
      <c r="AO65" s="2"/>
      <c r="AP65" s="2"/>
      <c r="AQ65" s="2"/>
      <c r="AR65" s="2"/>
      <c r="AS65" s="2"/>
      <c r="AT65" s="2"/>
      <c r="AU65" s="10"/>
      <c r="AV65" s="2"/>
      <c r="AW65" s="2"/>
      <c r="AX65" s="2"/>
      <c r="AY65" s="2"/>
      <c r="AZ65" s="2"/>
      <c r="BA65" s="2" t="s">
        <v>121</v>
      </c>
      <c r="BB65" s="2" t="str">
        <f t="shared" ref="BB65:BB83" si="37">LEFT(BA27,3)</f>
        <v>EUR</v>
      </c>
      <c r="BC65" s="2">
        <f>ROWS($B$2:BA27)</f>
        <v>26</v>
      </c>
      <c r="BD65" s="2" t="str">
        <f t="shared" ref="BD65:BD83" si="38">IF(BB27=$D$5,BC27,"")</f>
        <v/>
      </c>
      <c r="BE65" s="2" t="str">
        <f t="shared" ref="BE65:BE83" si="39">IFERROR(SMALL(BD:BD,BC27),"")</f>
        <v/>
      </c>
      <c r="BF65" s="2" t="str">
        <f>IFERROR(INDEX($B$5:$F$553,$I32,COLUMNS($K$1:BF26)),"")</f>
        <v/>
      </c>
      <c r="BG65" s="2" t="str">
        <f>IFERROR(INDEX($B$5:$F$17373,$I32,COLUMNS($K$2:BG27)),"")</f>
        <v/>
      </c>
      <c r="BH65" s="2"/>
    </row>
    <row r="66" spans="4:60" x14ac:dyDescent="0.2">
      <c r="D66" s="12"/>
      <c r="L66" s="191"/>
      <c r="M66" s="191"/>
      <c r="N66" s="191"/>
      <c r="O66" s="195"/>
      <c r="P66" s="191"/>
      <c r="AK66" s="2"/>
      <c r="AL66" s="2"/>
      <c r="AM66" s="2"/>
      <c r="AN66" s="2"/>
      <c r="AO66" s="2"/>
      <c r="AP66" s="2"/>
      <c r="AQ66" s="2"/>
      <c r="AR66" s="2"/>
      <c r="AS66" s="2"/>
      <c r="AT66" s="2"/>
      <c r="AU66" s="10"/>
      <c r="AV66" s="2"/>
      <c r="AW66" s="2"/>
      <c r="AX66" s="2"/>
      <c r="AY66" s="2"/>
      <c r="AZ66" s="2"/>
      <c r="BA66" s="2" t="s">
        <v>124</v>
      </c>
      <c r="BB66" s="2" t="str">
        <f t="shared" si="37"/>
        <v>EUR</v>
      </c>
      <c r="BC66" s="2">
        <f>ROWS($B$2:BA28)</f>
        <v>27</v>
      </c>
      <c r="BD66" s="2" t="str">
        <f t="shared" si="38"/>
        <v/>
      </c>
      <c r="BE66" s="2" t="str">
        <f t="shared" si="39"/>
        <v/>
      </c>
      <c r="BF66" s="2" t="str">
        <f>IFERROR(INDEX($B$5:$F$553,$I33,COLUMNS($K$1:BF27)),"")</f>
        <v/>
      </c>
      <c r="BG66" s="2" t="str">
        <f>IFERROR(INDEX($B$5:$F$17373,$I33,COLUMNS($K$2:BG28)),"")</f>
        <v/>
      </c>
      <c r="BH66" s="2"/>
    </row>
    <row r="67" spans="4:60" x14ac:dyDescent="0.2">
      <c r="D67" s="12"/>
      <c r="L67" s="191"/>
      <c r="M67" s="191"/>
      <c r="N67" s="191"/>
      <c r="O67" s="195"/>
      <c r="P67" s="191"/>
      <c r="AK67" s="2"/>
      <c r="AL67" s="2"/>
      <c r="AM67" s="2"/>
      <c r="AN67" s="2"/>
      <c r="AO67" s="2"/>
      <c r="AP67" s="2"/>
      <c r="AQ67" s="2"/>
      <c r="AR67" s="2"/>
      <c r="AS67" s="2"/>
      <c r="AT67" s="2"/>
      <c r="AU67" s="10"/>
      <c r="AV67" s="2"/>
      <c r="AW67" s="2"/>
      <c r="AX67" s="2"/>
      <c r="AY67" s="2"/>
      <c r="AZ67" s="2"/>
      <c r="BA67" s="2" t="s">
        <v>126</v>
      </c>
      <c r="BB67" s="2" t="str">
        <f t="shared" si="37"/>
        <v>EUR</v>
      </c>
      <c r="BC67" s="2">
        <f>ROWS($B$2:BA29)</f>
        <v>28</v>
      </c>
      <c r="BD67" s="2" t="str">
        <f t="shared" si="38"/>
        <v/>
      </c>
      <c r="BE67" s="2" t="str">
        <f t="shared" si="39"/>
        <v/>
      </c>
      <c r="BF67" s="2" t="str">
        <f>IFERROR(INDEX($B$5:$F$553,$I34,COLUMNS($K$1:BF28)),"")</f>
        <v/>
      </c>
      <c r="BG67" s="2" t="str">
        <f>IFERROR(INDEX($B$5:$F$17373,$I34,COLUMNS($K$2:BG29)),"")</f>
        <v/>
      </c>
      <c r="BH67" s="2"/>
    </row>
    <row r="68" spans="4:60" x14ac:dyDescent="0.2">
      <c r="D68" s="12"/>
      <c r="L68" s="191"/>
      <c r="M68" s="191"/>
      <c r="N68" s="191"/>
      <c r="O68" s="195"/>
      <c r="P68" s="191"/>
      <c r="AK68" s="2"/>
      <c r="AL68" s="2"/>
      <c r="AM68" s="2"/>
      <c r="AN68" s="2"/>
      <c r="AO68" s="2"/>
      <c r="AP68" s="2"/>
      <c r="AQ68" s="2"/>
      <c r="AR68" s="2"/>
      <c r="AS68" s="2"/>
      <c r="AT68" s="2"/>
      <c r="AU68" s="10"/>
      <c r="AV68" s="2"/>
      <c r="AW68" s="2"/>
      <c r="AX68" s="2"/>
      <c r="AY68" s="2"/>
      <c r="AZ68" s="2"/>
      <c r="BA68" s="2" t="s">
        <v>129</v>
      </c>
      <c r="BB68" s="2" t="str">
        <f t="shared" si="37"/>
        <v>EUR</v>
      </c>
      <c r="BC68" s="2">
        <f>ROWS($B$2:BA30)</f>
        <v>29</v>
      </c>
      <c r="BD68" s="2" t="str">
        <f t="shared" si="38"/>
        <v/>
      </c>
      <c r="BE68" s="2" t="str">
        <f t="shared" si="39"/>
        <v/>
      </c>
      <c r="BF68" s="2" t="str">
        <f>IFERROR(INDEX($B$5:$F$553,$I35,COLUMNS($K$1:BF29)),"")</f>
        <v/>
      </c>
      <c r="BG68" s="2" t="str">
        <f>IFERROR(INDEX($B$5:$F$17373,$I35,COLUMNS($K$2:BG30)),"")</f>
        <v/>
      </c>
      <c r="BH68" s="2"/>
    </row>
    <row r="69" spans="4:60" x14ac:dyDescent="0.2">
      <c r="D69" s="12"/>
      <c r="L69" s="191"/>
      <c r="M69" s="191"/>
      <c r="N69" s="191"/>
      <c r="O69" s="195"/>
      <c r="P69" s="191"/>
      <c r="AK69" s="2"/>
      <c r="AL69" s="2"/>
      <c r="AM69" s="2"/>
      <c r="AN69" s="2"/>
      <c r="AO69" s="2"/>
      <c r="AP69" s="2"/>
      <c r="AQ69" s="2"/>
      <c r="AR69" s="2"/>
      <c r="AS69" s="2"/>
      <c r="AT69" s="2"/>
      <c r="AU69" s="10"/>
      <c r="AV69" s="2"/>
      <c r="AW69" s="2"/>
      <c r="AX69" s="2"/>
      <c r="AY69" s="2"/>
      <c r="AZ69" s="2"/>
      <c r="BA69" s="2" t="s">
        <v>132</v>
      </c>
      <c r="BB69" s="2" t="str">
        <f t="shared" si="37"/>
        <v>EUR</v>
      </c>
      <c r="BC69" s="2">
        <f>ROWS($B$2:BA31)</f>
        <v>30</v>
      </c>
      <c r="BD69" s="2" t="str">
        <f t="shared" si="38"/>
        <v/>
      </c>
      <c r="BE69" s="2" t="str">
        <f t="shared" si="39"/>
        <v/>
      </c>
      <c r="BF69" s="2" t="str">
        <f>IFERROR(INDEX($B$5:$F$553,$I36,COLUMNS($K$1:BF30)),"")</f>
        <v/>
      </c>
      <c r="BG69" s="2" t="str">
        <f>IFERROR(INDEX($B$5:$F$17373,$I36,COLUMNS($K$2:BG31)),"")</f>
        <v/>
      </c>
      <c r="BH69" s="2"/>
    </row>
    <row r="70" spans="4:60" x14ac:dyDescent="0.2">
      <c r="D70" s="12"/>
      <c r="L70" s="191"/>
      <c r="M70" s="191"/>
      <c r="N70" s="191"/>
      <c r="O70" s="195"/>
      <c r="P70" s="191"/>
      <c r="AK70" s="2"/>
      <c r="AM70" s="2"/>
      <c r="AN70" s="2"/>
      <c r="AO70" s="2"/>
      <c r="AP70" s="2"/>
      <c r="AQ70" s="2"/>
      <c r="AR70" s="2"/>
      <c r="AS70" s="2"/>
      <c r="AT70" s="2"/>
      <c r="AU70" s="10"/>
      <c r="AV70" s="2"/>
      <c r="AW70" s="2"/>
      <c r="AX70" s="2"/>
      <c r="AY70" s="2"/>
      <c r="AZ70" s="2"/>
      <c r="BA70" s="2" t="s">
        <v>135</v>
      </c>
      <c r="BB70" s="2" t="str">
        <f t="shared" si="37"/>
        <v>EUR</v>
      </c>
      <c r="BC70" s="2">
        <f>ROWS($B$2:BA32)</f>
        <v>31</v>
      </c>
      <c r="BD70" s="2" t="str">
        <f t="shared" si="38"/>
        <v/>
      </c>
      <c r="BE70" s="2" t="str">
        <f t="shared" si="39"/>
        <v/>
      </c>
      <c r="BF70" s="2" t="str">
        <f>IFERROR(INDEX($B$5:$F$553,$I37,COLUMNS($K$1:BF31)),"")</f>
        <v/>
      </c>
      <c r="BG70" s="2" t="str">
        <f>IFERROR(INDEX($B$5:$F$17373,$I37,COLUMNS($K$2:BG32)),"")</f>
        <v/>
      </c>
      <c r="BH70" s="2"/>
    </row>
    <row r="71" spans="4:60" x14ac:dyDescent="0.2">
      <c r="D71" s="12"/>
      <c r="L71" s="191"/>
      <c r="M71" s="191"/>
      <c r="N71" s="191"/>
      <c r="O71" s="195"/>
      <c r="P71" s="191"/>
      <c r="AK71" s="2"/>
      <c r="AL71" s="2"/>
      <c r="AM71" s="2"/>
      <c r="AN71" s="2"/>
      <c r="AO71" s="2"/>
      <c r="AP71" s="2"/>
      <c r="AQ71" s="2"/>
      <c r="AR71" s="2"/>
      <c r="AS71" s="2"/>
      <c r="AT71" s="2"/>
      <c r="AU71" s="10"/>
      <c r="AV71" s="2"/>
      <c r="AW71" s="2"/>
      <c r="AX71" s="2"/>
      <c r="AY71" s="2"/>
      <c r="AZ71" s="2"/>
      <c r="BA71" s="2" t="s">
        <v>139</v>
      </c>
      <c r="BB71" s="2" t="str">
        <f t="shared" si="37"/>
        <v>EUR</v>
      </c>
      <c r="BC71" s="2">
        <f>ROWS($B$2:BA33)</f>
        <v>32</v>
      </c>
      <c r="BD71" s="2" t="str">
        <f t="shared" si="38"/>
        <v/>
      </c>
      <c r="BE71" s="2" t="str">
        <f t="shared" si="39"/>
        <v/>
      </c>
      <c r="BF71" s="2" t="str">
        <f>IFERROR(INDEX($B$5:$F$553,$I38,COLUMNS($K$1:BF32)),"")</f>
        <v/>
      </c>
      <c r="BG71" s="2" t="str">
        <f>IFERROR(INDEX($B$5:$F$17373,$I38,COLUMNS($K$2:BG33)),"")</f>
        <v/>
      </c>
      <c r="BH71" s="2"/>
    </row>
    <row r="72" spans="4:60" x14ac:dyDescent="0.2">
      <c r="D72" s="12"/>
      <c r="L72" s="191"/>
      <c r="M72" s="191"/>
      <c r="N72" s="191"/>
      <c r="O72" s="195"/>
      <c r="P72" s="191"/>
      <c r="AK72" s="2"/>
      <c r="AL72" s="2"/>
      <c r="AM72" s="2"/>
      <c r="AN72" s="2"/>
      <c r="AO72" s="2"/>
      <c r="AP72" s="2"/>
      <c r="AQ72" s="2"/>
      <c r="AR72" s="2"/>
      <c r="AS72" s="2"/>
      <c r="AT72" s="2"/>
      <c r="AU72" s="10"/>
      <c r="AV72" s="2"/>
      <c r="AW72" s="2"/>
      <c r="AX72" s="2"/>
      <c r="AY72" s="2"/>
      <c r="AZ72" s="2"/>
      <c r="BA72" s="2" t="s">
        <v>142</v>
      </c>
      <c r="BB72" s="2" t="str">
        <f t="shared" si="37"/>
        <v>EUR</v>
      </c>
      <c r="BC72" s="2">
        <f>ROWS($B$2:BA34)</f>
        <v>33</v>
      </c>
      <c r="BD72" s="2" t="str">
        <f t="shared" si="38"/>
        <v/>
      </c>
      <c r="BE72" s="2" t="str">
        <f t="shared" si="39"/>
        <v/>
      </c>
      <c r="BF72" s="2" t="str">
        <f>IFERROR(INDEX($B$5:$F$553,$I39,COLUMNS($K$1:BF33)),"")</f>
        <v/>
      </c>
      <c r="BG72" s="2" t="str">
        <f>IFERROR(INDEX($B$5:$F$17373,$I39,COLUMNS($K$2:BG34)),"")</f>
        <v/>
      </c>
      <c r="BH72" s="2"/>
    </row>
    <row r="73" spans="4:60" x14ac:dyDescent="0.2">
      <c r="D73" s="12"/>
      <c r="P73" s="191"/>
      <c r="Q73" s="191"/>
      <c r="AK73" s="2"/>
      <c r="AL73" s="2"/>
      <c r="AM73" s="2"/>
      <c r="AN73" s="2"/>
      <c r="AO73" s="2"/>
      <c r="AP73" s="2"/>
      <c r="AQ73" s="2"/>
      <c r="AR73" s="2"/>
      <c r="AS73" s="2"/>
      <c r="AT73" s="2"/>
      <c r="AU73" s="10"/>
      <c r="AV73" s="2"/>
      <c r="AW73" s="2"/>
      <c r="AX73" s="2"/>
      <c r="AY73" s="2"/>
      <c r="AZ73" s="2"/>
      <c r="BA73" s="2" t="s">
        <v>145</v>
      </c>
      <c r="BB73" s="2" t="str">
        <f t="shared" si="37"/>
        <v>EUR</v>
      </c>
      <c r="BC73" s="2">
        <f>ROWS($B$2:BA35)</f>
        <v>34</v>
      </c>
      <c r="BD73" s="2" t="str">
        <f t="shared" si="38"/>
        <v/>
      </c>
      <c r="BE73" s="2" t="str">
        <f t="shared" si="39"/>
        <v/>
      </c>
      <c r="BF73" s="2" t="str">
        <f>IFERROR(INDEX($B$5:$F$553,$I40,COLUMNS($K$1:BF34)),"")</f>
        <v/>
      </c>
      <c r="BG73" s="2" t="str">
        <f>IFERROR(INDEX($B$5:$F$17373,$I40,COLUMNS($K$2:BG35)),"")</f>
        <v/>
      </c>
      <c r="BH73" s="2"/>
    </row>
    <row r="74" spans="4:60" x14ac:dyDescent="0.2">
      <c r="D74" s="12"/>
      <c r="L74" s="191"/>
      <c r="M74" s="191"/>
      <c r="N74" s="191"/>
      <c r="O74" s="195"/>
      <c r="P74" s="191"/>
      <c r="AK74" s="2"/>
      <c r="AL74" s="2"/>
      <c r="AM74" s="2"/>
      <c r="AN74" s="2"/>
      <c r="AO74" s="2"/>
      <c r="AP74" s="2"/>
      <c r="AQ74" s="2"/>
      <c r="AR74" s="2"/>
      <c r="AS74" s="2"/>
      <c r="AT74" s="2"/>
      <c r="AU74" s="10"/>
      <c r="AV74" s="2"/>
      <c r="AW74" s="2"/>
      <c r="AX74" s="2"/>
      <c r="AY74" s="2"/>
      <c r="AZ74" s="2"/>
      <c r="BA74" s="2" t="s">
        <v>150</v>
      </c>
      <c r="BB74" s="2" t="str">
        <f t="shared" si="37"/>
        <v>EUR</v>
      </c>
      <c r="BC74" s="2">
        <f>ROWS($B$2:BA36)</f>
        <v>35</v>
      </c>
      <c r="BD74" s="2" t="str">
        <f t="shared" si="38"/>
        <v/>
      </c>
      <c r="BE74" s="2" t="str">
        <f t="shared" si="39"/>
        <v/>
      </c>
      <c r="BF74" s="2" t="str">
        <f>IFERROR(INDEX($B$5:$F$553,$I41,COLUMNS($K$1:BF35)),"")</f>
        <v/>
      </c>
      <c r="BG74" s="2" t="str">
        <f>IFERROR(INDEX($B$5:$F$17373,$I41,COLUMNS($K$2:BG36)),"")</f>
        <v/>
      </c>
      <c r="BH74" s="2"/>
    </row>
    <row r="75" spans="4:60" x14ac:dyDescent="0.2">
      <c r="D75" s="12"/>
      <c r="L75" s="191"/>
      <c r="M75" s="191"/>
      <c r="N75" s="191"/>
      <c r="O75" s="195"/>
      <c r="P75" s="191"/>
      <c r="AK75" s="2"/>
      <c r="AL75" s="2"/>
      <c r="AM75" s="2"/>
      <c r="AN75" s="2"/>
      <c r="AO75" s="2"/>
      <c r="AP75" s="2"/>
      <c r="AQ75" s="2"/>
      <c r="AR75" s="2"/>
      <c r="AS75" s="2"/>
      <c r="AT75" s="2"/>
      <c r="AU75" s="10"/>
      <c r="AV75" s="2"/>
      <c r="AW75" s="2"/>
      <c r="AX75" s="2"/>
      <c r="AY75" s="2"/>
      <c r="AZ75" s="2"/>
      <c r="BA75" s="2" t="s">
        <v>154</v>
      </c>
      <c r="BB75" s="2" t="str">
        <f t="shared" si="37"/>
        <v>EUR</v>
      </c>
      <c r="BC75" s="2">
        <f>ROWS($B$2:BA37)</f>
        <v>36</v>
      </c>
      <c r="BD75" s="2" t="str">
        <f t="shared" si="38"/>
        <v/>
      </c>
      <c r="BE75" s="2" t="str">
        <f t="shared" si="39"/>
        <v/>
      </c>
      <c r="BF75" s="2" t="str">
        <f>IFERROR(INDEX($B$5:$F$553,$I42,COLUMNS($K$1:BF36)),"")</f>
        <v/>
      </c>
      <c r="BG75" s="2" t="str">
        <f>IFERROR(INDEX($B$5:$F$17373,$I42,COLUMNS($K$2:BG37)),"")</f>
        <v/>
      </c>
      <c r="BH75" s="2"/>
    </row>
    <row r="76" spans="4:60" x14ac:dyDescent="0.2">
      <c r="D76" s="191"/>
      <c r="E76" s="191"/>
      <c r="L76" s="191"/>
      <c r="M76" s="191"/>
      <c r="N76" s="191"/>
      <c r="O76" s="195"/>
      <c r="P76" s="191"/>
      <c r="AK76" s="2"/>
      <c r="AL76" s="2"/>
      <c r="AM76" s="2"/>
      <c r="AN76" s="2"/>
      <c r="AO76" s="2"/>
      <c r="AP76" s="2"/>
      <c r="AQ76" s="2"/>
      <c r="AR76" s="2"/>
      <c r="AS76" s="2"/>
      <c r="AT76" s="2"/>
      <c r="AU76" s="10"/>
      <c r="AV76" s="2"/>
      <c r="AW76" s="2"/>
      <c r="AX76" s="2"/>
      <c r="AY76" s="2"/>
      <c r="AZ76" s="2"/>
      <c r="BA76" s="2" t="s">
        <v>159</v>
      </c>
      <c r="BB76" s="2" t="str">
        <f t="shared" si="37"/>
        <v>EUR</v>
      </c>
      <c r="BC76" s="2">
        <f>ROWS($B$2:BA38)</f>
        <v>37</v>
      </c>
      <c r="BD76" s="2" t="str">
        <f t="shared" si="38"/>
        <v/>
      </c>
      <c r="BE76" s="2" t="str">
        <f t="shared" si="39"/>
        <v/>
      </c>
      <c r="BF76" s="2" t="str">
        <f>IFERROR(INDEX($B$5:$F$553,$I43,COLUMNS($K$1:BF37)),"")</f>
        <v/>
      </c>
      <c r="BG76" s="2" t="str">
        <f>IFERROR(INDEX($B$5:$F$17373,$I43,COLUMNS($K$2:BG38)),"")</f>
        <v/>
      </c>
      <c r="BH76" s="2"/>
    </row>
    <row r="77" spans="4:60" x14ac:dyDescent="0.2">
      <c r="D77" s="12"/>
      <c r="L77" s="191"/>
      <c r="M77" s="191"/>
      <c r="N77" s="191"/>
      <c r="O77" s="195"/>
      <c r="P77" s="191"/>
      <c r="AK77" s="2"/>
      <c r="AL77" s="2"/>
      <c r="AM77" s="2"/>
      <c r="AN77" s="2"/>
      <c r="AO77" s="2"/>
      <c r="AP77" s="2"/>
      <c r="AQ77" s="2"/>
      <c r="AR77" s="2"/>
      <c r="AS77" s="2"/>
      <c r="AT77" s="2"/>
      <c r="AU77" s="10"/>
      <c r="AV77" s="2"/>
      <c r="AW77" s="2"/>
      <c r="AX77" s="2"/>
      <c r="AY77" s="2"/>
      <c r="AZ77" s="2"/>
      <c r="BA77" s="2" t="s">
        <v>164</v>
      </c>
      <c r="BB77" s="2" t="str">
        <f t="shared" si="37"/>
        <v>EUR</v>
      </c>
      <c r="BC77" s="2">
        <f>ROWS($B$2:BA39)</f>
        <v>38</v>
      </c>
      <c r="BD77" s="2" t="str">
        <f t="shared" si="38"/>
        <v/>
      </c>
      <c r="BE77" s="2" t="str">
        <f t="shared" si="39"/>
        <v/>
      </c>
      <c r="BF77" s="2" t="str">
        <f>IFERROR(INDEX($B$5:$F$553,$I44,COLUMNS($K$1:BF38)),"")</f>
        <v/>
      </c>
      <c r="BG77" s="2" t="str">
        <f>IFERROR(INDEX($B$5:$F$17373,$I44,COLUMNS($K$2:BG39)),"")</f>
        <v/>
      </c>
      <c r="BH77" s="2"/>
    </row>
    <row r="78" spans="4:60" x14ac:dyDescent="0.2">
      <c r="D78" s="12"/>
      <c r="L78" s="191"/>
      <c r="M78" s="191"/>
      <c r="N78" s="191"/>
      <c r="O78" s="195"/>
      <c r="P78" s="191"/>
      <c r="AK78" s="2"/>
      <c r="AL78" s="2"/>
      <c r="AM78" s="2"/>
      <c r="AN78" s="2"/>
      <c r="AO78" s="2"/>
      <c r="AP78" s="2"/>
      <c r="AQ78" s="2"/>
      <c r="AR78" s="2"/>
      <c r="AS78" s="2"/>
      <c r="AT78" s="2"/>
      <c r="AU78" s="10"/>
      <c r="AV78" s="2"/>
      <c r="AW78" s="2"/>
      <c r="AX78" s="2"/>
      <c r="AY78" s="2"/>
      <c r="AZ78" s="2"/>
      <c r="BA78" s="2" t="s">
        <v>169</v>
      </c>
      <c r="BB78" s="2" t="str">
        <f t="shared" si="37"/>
        <v>EUR</v>
      </c>
      <c r="BC78" s="2">
        <f>ROWS($B$2:BA40)</f>
        <v>39</v>
      </c>
      <c r="BD78" s="2" t="str">
        <f t="shared" si="38"/>
        <v/>
      </c>
      <c r="BE78" s="2" t="str">
        <f t="shared" si="39"/>
        <v/>
      </c>
      <c r="BF78" s="2" t="str">
        <f>IFERROR(INDEX($B$5:$F$553,$I45,COLUMNS($K$1:BF39)),"")</f>
        <v/>
      </c>
      <c r="BG78" s="2" t="str">
        <f>IFERROR(INDEX($B$5:$F$17373,$I45,COLUMNS($K$2:BG40)),"")</f>
        <v/>
      </c>
      <c r="BH78" s="2"/>
    </row>
    <row r="79" spans="4:60" x14ac:dyDescent="0.2">
      <c r="D79" s="12"/>
      <c r="L79" s="191"/>
      <c r="M79" s="191"/>
      <c r="N79" s="191"/>
      <c r="O79" s="195"/>
      <c r="P79" s="191"/>
      <c r="AK79" s="2"/>
      <c r="AL79" s="2"/>
      <c r="AM79" s="2"/>
      <c r="AN79" s="2"/>
      <c r="AO79" s="2"/>
      <c r="AP79" s="2"/>
      <c r="AQ79" s="2"/>
      <c r="AR79" s="2"/>
      <c r="AS79" s="2"/>
      <c r="AT79" s="2"/>
      <c r="AU79" s="10"/>
      <c r="AV79" s="2"/>
      <c r="AW79" s="2"/>
      <c r="AX79" s="2"/>
      <c r="AY79" s="2"/>
      <c r="AZ79" s="2"/>
      <c r="BA79" s="2" t="s">
        <v>173</v>
      </c>
      <c r="BB79" s="2" t="str">
        <f t="shared" si="37"/>
        <v>EUR</v>
      </c>
      <c r="BC79" s="2">
        <f>ROWS($B$2:BA41)</f>
        <v>40</v>
      </c>
      <c r="BD79" s="2" t="str">
        <f t="shared" si="38"/>
        <v/>
      </c>
      <c r="BE79" s="2" t="str">
        <f t="shared" si="39"/>
        <v/>
      </c>
      <c r="BF79" s="2" t="str">
        <f>IFERROR(INDEX($B$5:$F$553,#REF!,COLUMNS($K$1:BF40)),"")</f>
        <v/>
      </c>
      <c r="BG79" s="2" t="str">
        <f>IFERROR(INDEX($B$5:$F$17373,#REF!,COLUMNS($K$2:BG41)),"")</f>
        <v/>
      </c>
      <c r="BH79" s="2"/>
    </row>
    <row r="80" spans="4:60" x14ac:dyDescent="0.2">
      <c r="D80" s="12"/>
      <c r="L80" s="191"/>
      <c r="M80" s="191"/>
      <c r="N80" s="191"/>
      <c r="O80" s="195"/>
      <c r="P80" s="191"/>
      <c r="AK80" s="2"/>
      <c r="AL80" s="2"/>
      <c r="AM80" s="2"/>
      <c r="AN80" s="2"/>
      <c r="AO80" s="2"/>
      <c r="AP80" s="2"/>
      <c r="AQ80" s="2"/>
      <c r="AR80" s="2"/>
      <c r="AS80" s="2"/>
      <c r="AT80" s="2"/>
      <c r="AU80" s="10"/>
      <c r="AV80" s="2"/>
      <c r="AW80" s="2"/>
      <c r="AX80" s="2"/>
      <c r="AY80" s="2"/>
      <c r="AZ80" s="2"/>
      <c r="BA80" s="2" t="s">
        <v>176</v>
      </c>
      <c r="BB80" s="2" t="str">
        <f t="shared" si="37"/>
        <v>EUR</v>
      </c>
      <c r="BC80" s="2">
        <f>ROWS($B$2:BA42)</f>
        <v>41</v>
      </c>
      <c r="BD80" s="2" t="str">
        <f t="shared" si="38"/>
        <v/>
      </c>
      <c r="BE80" s="2" t="str">
        <f t="shared" si="39"/>
        <v/>
      </c>
      <c r="BF80" s="2" t="str">
        <f>IFERROR(INDEX($B$5:$F$553,#REF!,COLUMNS($K$1:BF41)),"")</f>
        <v/>
      </c>
      <c r="BG80" s="2" t="str">
        <f>IFERROR(INDEX($B$5:$F$17373,#REF!,COLUMNS($K$2:BG42)),"")</f>
        <v/>
      </c>
      <c r="BH80" s="2"/>
    </row>
    <row r="81" spans="4:60" x14ac:dyDescent="0.2">
      <c r="D81" s="12"/>
      <c r="L81" s="191"/>
      <c r="M81" s="191"/>
      <c r="N81" s="191"/>
      <c r="O81" s="195"/>
      <c r="P81" s="191"/>
      <c r="AK81" s="2"/>
      <c r="AL81" s="2"/>
      <c r="AM81" s="2"/>
      <c r="AN81" s="2"/>
      <c r="AO81" s="2"/>
      <c r="AP81" s="2"/>
      <c r="AQ81" s="2"/>
      <c r="AR81" s="2"/>
      <c r="AS81" s="2"/>
      <c r="AT81" s="2"/>
      <c r="AU81" s="10"/>
      <c r="AV81" s="2"/>
      <c r="AW81" s="2"/>
      <c r="AX81" s="2"/>
      <c r="AY81" s="2"/>
      <c r="AZ81" s="2"/>
      <c r="BA81" s="2" t="s">
        <v>180</v>
      </c>
      <c r="BB81" s="2" t="str">
        <f t="shared" si="37"/>
        <v>EUR</v>
      </c>
      <c r="BC81" s="2">
        <f>ROWS($B$2:BA43)</f>
        <v>42</v>
      </c>
      <c r="BD81" s="2" t="str">
        <f t="shared" si="38"/>
        <v/>
      </c>
      <c r="BE81" s="2" t="str">
        <f t="shared" si="39"/>
        <v/>
      </c>
      <c r="BF81" s="2" t="str">
        <f>IFERROR(INDEX($B$5:$F$553,#REF!,COLUMNS($K$1:BF42)),"")</f>
        <v/>
      </c>
      <c r="BG81" s="2" t="str">
        <f>IFERROR(INDEX($B$5:$F$17373,#REF!,COLUMNS($K$2:BG43)),"")</f>
        <v/>
      </c>
      <c r="BH81" s="2"/>
    </row>
    <row r="82" spans="4:60" x14ac:dyDescent="0.2">
      <c r="D82" s="191"/>
      <c r="E82" s="191"/>
      <c r="P82" s="191"/>
      <c r="Q82" s="191"/>
      <c r="AK82" s="2"/>
      <c r="AL82" s="2"/>
      <c r="AM82" s="2"/>
      <c r="AN82" s="2"/>
      <c r="AO82" s="2"/>
      <c r="AP82" s="2"/>
      <c r="AQ82" s="2"/>
      <c r="AR82" s="2"/>
      <c r="AS82" s="2"/>
      <c r="AT82" s="2"/>
      <c r="AU82" s="10"/>
      <c r="AV82" s="2"/>
      <c r="AW82" s="2"/>
      <c r="AX82" s="2"/>
      <c r="AY82" s="2"/>
      <c r="AZ82" s="2"/>
      <c r="BA82" s="2" t="s">
        <v>183</v>
      </c>
      <c r="BB82" s="2" t="str">
        <f t="shared" si="37"/>
        <v>EUR</v>
      </c>
      <c r="BC82" s="2">
        <f>ROWS($B$2:BA44)</f>
        <v>43</v>
      </c>
      <c r="BD82" s="2" t="str">
        <f t="shared" si="38"/>
        <v/>
      </c>
      <c r="BE82" s="2" t="str">
        <f t="shared" si="39"/>
        <v/>
      </c>
      <c r="BF82" s="2" t="str">
        <f>IFERROR(INDEX($B$5:$F$553,#REF!,COLUMNS($K$1:BF43)),"")</f>
        <v/>
      </c>
      <c r="BG82" s="2" t="str">
        <f>IFERROR(INDEX($B$5:$F$17373,#REF!,COLUMNS($K$2:BG44)),"")</f>
        <v/>
      </c>
      <c r="BH82" s="2"/>
    </row>
    <row r="83" spans="4:60" x14ac:dyDescent="0.2">
      <c r="D83" s="12"/>
      <c r="P83" s="191"/>
      <c r="Q83" s="191"/>
      <c r="AK83" s="2"/>
      <c r="AL83" s="2"/>
      <c r="AM83" s="2"/>
      <c r="AN83" s="2"/>
      <c r="AO83" s="2"/>
      <c r="AP83" s="2"/>
      <c r="AQ83" s="2"/>
      <c r="AR83" s="2"/>
      <c r="AS83" s="2"/>
      <c r="AT83" s="2"/>
      <c r="AU83" s="10"/>
      <c r="AV83" s="2"/>
      <c r="AW83" s="2"/>
      <c r="AX83" s="2"/>
      <c r="AY83" s="2"/>
      <c r="AZ83" s="2"/>
      <c r="BA83" s="2" t="s">
        <v>185</v>
      </c>
      <c r="BB83" s="2" t="str">
        <f t="shared" si="37"/>
        <v>EUR</v>
      </c>
      <c r="BC83" s="2">
        <f>ROWS($B$2:BA45)</f>
        <v>44</v>
      </c>
      <c r="BD83" s="2" t="str">
        <f t="shared" si="38"/>
        <v/>
      </c>
      <c r="BE83" s="2" t="str">
        <f t="shared" si="39"/>
        <v/>
      </c>
      <c r="BF83" s="2" t="str">
        <f>IFERROR(INDEX($B$5:$F$553,#REF!,COLUMNS($K$1:BF44)),"")</f>
        <v/>
      </c>
      <c r="BG83" s="2" t="str">
        <f>IFERROR(INDEX($B$5:$F$17373,#REF!,COLUMNS($K$2:BG45)),"")</f>
        <v/>
      </c>
      <c r="BH83" s="2"/>
    </row>
    <row r="84" spans="4:60" x14ac:dyDescent="0.2">
      <c r="D84" s="12"/>
      <c r="AK84" s="2"/>
      <c r="AL84" s="2"/>
      <c r="AM84" s="2"/>
      <c r="AN84" s="2"/>
      <c r="AO84" s="2"/>
      <c r="AP84" s="2"/>
      <c r="AQ84" s="2"/>
      <c r="AR84" s="2"/>
      <c r="AS84" s="2"/>
      <c r="AT84" s="2"/>
      <c r="AU84" s="10"/>
      <c r="AV84" s="2"/>
      <c r="AW84" s="2"/>
      <c r="AX84" s="2"/>
      <c r="AY84" s="2"/>
      <c r="AZ84" s="2"/>
      <c r="BA84" s="2" t="s">
        <v>188</v>
      </c>
      <c r="BB84" s="2" t="str">
        <f t="shared" ref="BB84:BB147" si="40">LEFT(BA84,3)</f>
        <v>EUR</v>
      </c>
      <c r="BC84" s="2">
        <f>ROWS($B$2:BA84)</f>
        <v>83</v>
      </c>
      <c r="BD84" s="2" t="str">
        <f t="shared" ref="BD84:BD147" si="41">IF(BB84=$D$5,BC84,"")</f>
        <v/>
      </c>
      <c r="BE84" s="2" t="str">
        <f t="shared" ref="BE84:BE147" si="42">IFERROR(SMALL(BD:BD,BC84),"")</f>
        <v/>
      </c>
      <c r="BF84" s="2" t="str">
        <f>IFERROR(INDEX($B$5:$F$553,#REF!,COLUMNS($K$1:BF83)),"")</f>
        <v/>
      </c>
      <c r="BG84" s="2" t="str">
        <f>IFERROR(INDEX($B$5:$F$17373,#REF!,COLUMNS($K$2:BG84)),"")</f>
        <v/>
      </c>
      <c r="BH84" s="2"/>
    </row>
    <row r="85" spans="4:60" x14ac:dyDescent="0.2">
      <c r="D85" s="12"/>
      <c r="AK85" s="2"/>
      <c r="AL85" s="2"/>
      <c r="AM85" s="2"/>
      <c r="AN85" s="2"/>
      <c r="AO85" s="2"/>
      <c r="AP85" s="2"/>
      <c r="AQ85" s="2"/>
      <c r="AR85" s="2"/>
      <c r="AS85" s="2"/>
      <c r="AT85" s="2"/>
      <c r="AU85" s="10"/>
      <c r="AV85" s="2"/>
      <c r="AW85" s="2"/>
      <c r="AX85" s="2"/>
      <c r="AY85" s="2"/>
      <c r="AZ85" s="2"/>
      <c r="BA85" s="2" t="s">
        <v>189</v>
      </c>
      <c r="BB85" s="2" t="str">
        <f t="shared" si="40"/>
        <v>EUR</v>
      </c>
      <c r="BC85" s="2">
        <f>ROWS($B$2:BA85)</f>
        <v>84</v>
      </c>
      <c r="BD85" s="2" t="str">
        <f t="shared" si="41"/>
        <v/>
      </c>
      <c r="BE85" s="2" t="str">
        <f t="shared" si="42"/>
        <v/>
      </c>
      <c r="BF85" s="2" t="str">
        <f>IFERROR(INDEX($B$5:$F$553,#REF!,COLUMNS($K$1:BF84)),"")</f>
        <v/>
      </c>
      <c r="BG85" s="2" t="str">
        <f>IFERROR(INDEX($B$5:$F$17373,#REF!,COLUMNS($K$2:BG85)),"")</f>
        <v/>
      </c>
      <c r="BH85" s="2"/>
    </row>
    <row r="86" spans="4:60" x14ac:dyDescent="0.2">
      <c r="D86" s="12"/>
      <c r="AK86" s="2"/>
      <c r="AL86" s="2"/>
      <c r="AM86" s="2"/>
      <c r="AN86" s="2"/>
      <c r="AO86" s="2"/>
      <c r="AP86" s="2"/>
      <c r="AQ86" s="2"/>
      <c r="AR86" s="2"/>
      <c r="AS86" s="2"/>
      <c r="AT86" s="2"/>
      <c r="AU86" s="10"/>
      <c r="AV86" s="2"/>
      <c r="AW86" s="2"/>
      <c r="AX86" s="2"/>
      <c r="AY86" s="2"/>
      <c r="AZ86" s="2"/>
      <c r="BA86" s="2" t="s">
        <v>190</v>
      </c>
      <c r="BB86" s="2" t="str">
        <f t="shared" si="40"/>
        <v>EUR</v>
      </c>
      <c r="BC86" s="2">
        <f>ROWS($B$2:BA86)</f>
        <v>85</v>
      </c>
      <c r="BD86" s="2" t="str">
        <f t="shared" si="41"/>
        <v/>
      </c>
      <c r="BE86" s="2" t="str">
        <f t="shared" si="42"/>
        <v/>
      </c>
      <c r="BF86" s="2" t="str">
        <f>IFERROR(INDEX($B$5:$F$553,#REF!,COLUMNS($K$1:BF85)),"")</f>
        <v/>
      </c>
      <c r="BG86" s="2" t="str">
        <f>IFERROR(INDEX($B$5:$F$17373,#REF!,COLUMNS($K$2:BG86)),"")</f>
        <v/>
      </c>
      <c r="BH86" s="2"/>
    </row>
    <row r="87" spans="4:60" x14ac:dyDescent="0.2">
      <c r="D87" s="12"/>
      <c r="AK87" s="2"/>
      <c r="AL87" s="2"/>
      <c r="AM87" s="2"/>
      <c r="AN87" s="2"/>
      <c r="AO87" s="2"/>
      <c r="AP87" s="2"/>
      <c r="AQ87" s="2"/>
      <c r="AR87" s="2"/>
      <c r="AS87" s="2"/>
      <c r="AT87" s="2"/>
      <c r="AU87" s="10"/>
      <c r="AV87" s="2"/>
      <c r="AW87" s="2"/>
      <c r="AX87" s="2"/>
      <c r="AY87" s="2"/>
      <c r="AZ87" s="2"/>
      <c r="BA87" s="2" t="s">
        <v>191</v>
      </c>
      <c r="BB87" s="2" t="str">
        <f t="shared" si="40"/>
        <v>EUR</v>
      </c>
      <c r="BC87" s="2">
        <f>ROWS($B$2:BA87)</f>
        <v>86</v>
      </c>
      <c r="BD87" s="2" t="str">
        <f t="shared" si="41"/>
        <v/>
      </c>
      <c r="BE87" s="2" t="str">
        <f t="shared" si="42"/>
        <v/>
      </c>
      <c r="BF87" s="2" t="str">
        <f>IFERROR(INDEX($B$5:$F$553,#REF!,COLUMNS($K$1:BF86)),"")</f>
        <v/>
      </c>
      <c r="BG87" s="2" t="str">
        <f>IFERROR(INDEX($B$5:$F$17373,#REF!,COLUMNS($K$2:BG87)),"")</f>
        <v/>
      </c>
      <c r="BH87" s="2"/>
    </row>
    <row r="88" spans="4:60" x14ac:dyDescent="0.2">
      <c r="D88" s="12"/>
      <c r="AK88" s="2"/>
      <c r="AL88" s="2"/>
      <c r="AM88" s="2"/>
      <c r="AN88" s="2"/>
      <c r="AO88" s="2"/>
      <c r="AP88" s="2"/>
      <c r="AQ88" s="2"/>
      <c r="AR88" s="2"/>
      <c r="AS88" s="2"/>
      <c r="AT88" s="2"/>
      <c r="AU88" s="10"/>
      <c r="AV88" s="2"/>
      <c r="AW88" s="2"/>
      <c r="AX88" s="2"/>
      <c r="AY88" s="2"/>
      <c r="AZ88" s="2"/>
      <c r="BA88" s="2" t="s">
        <v>192</v>
      </c>
      <c r="BB88" s="2" t="str">
        <f t="shared" si="40"/>
        <v>EUR</v>
      </c>
      <c r="BC88" s="2">
        <f>ROWS($B$2:BA88)</f>
        <v>87</v>
      </c>
      <c r="BD88" s="2" t="str">
        <f t="shared" si="41"/>
        <v/>
      </c>
      <c r="BE88" s="2" t="str">
        <f t="shared" si="42"/>
        <v/>
      </c>
      <c r="BF88" s="2" t="str">
        <f>IFERROR(INDEX($B$5:$F$553,#REF!,COLUMNS($K$1:BF87)),"")</f>
        <v/>
      </c>
      <c r="BG88" s="2" t="str">
        <f>IFERROR(INDEX($B$5:$F$17373,#REF!,COLUMNS($K$2:BG88)),"")</f>
        <v/>
      </c>
      <c r="BH88" s="2"/>
    </row>
    <row r="89" spans="4:60" x14ac:dyDescent="0.2">
      <c r="D89" s="12"/>
      <c r="AK89" s="2"/>
      <c r="AL89" s="2"/>
      <c r="AM89" s="2"/>
      <c r="AN89" s="2"/>
      <c r="AO89" s="2"/>
      <c r="AP89" s="2"/>
      <c r="AQ89" s="2"/>
      <c r="AR89" s="2"/>
      <c r="AS89" s="2"/>
      <c r="AT89" s="2"/>
      <c r="AU89" s="10"/>
      <c r="AV89" s="2"/>
      <c r="AW89" s="2"/>
      <c r="AX89" s="2"/>
      <c r="AY89" s="2"/>
      <c r="AZ89" s="2"/>
      <c r="BA89" s="2" t="s">
        <v>193</v>
      </c>
      <c r="BB89" s="2" t="str">
        <f t="shared" si="40"/>
        <v>EUR</v>
      </c>
      <c r="BC89" s="2">
        <f>ROWS($B$2:BA89)</f>
        <v>88</v>
      </c>
      <c r="BD89" s="2" t="str">
        <f t="shared" si="41"/>
        <v/>
      </c>
      <c r="BE89" s="2" t="str">
        <f t="shared" si="42"/>
        <v/>
      </c>
      <c r="BF89" s="2" t="str">
        <f>IFERROR(INDEX($B$5:$F$553,#REF!,COLUMNS($K$1:BF88)),"")</f>
        <v/>
      </c>
      <c r="BG89" s="2" t="str">
        <f>IFERROR(INDEX($B$5:$F$17373,#REF!,COLUMNS($K$2:BG89)),"")</f>
        <v/>
      </c>
      <c r="BH89" s="2"/>
    </row>
    <row r="90" spans="4:60" x14ac:dyDescent="0.2">
      <c r="D90" s="12"/>
      <c r="AK90" s="2"/>
      <c r="AL90" s="2"/>
      <c r="AM90" s="2"/>
      <c r="AN90" s="2"/>
      <c r="AO90" s="2"/>
      <c r="AP90" s="2"/>
      <c r="AQ90" s="2"/>
      <c r="AR90" s="2"/>
      <c r="AS90" s="2"/>
      <c r="AT90" s="2"/>
      <c r="AU90" s="10"/>
      <c r="AV90" s="2"/>
      <c r="AW90" s="2"/>
      <c r="AX90" s="2"/>
      <c r="AY90" s="2"/>
      <c r="AZ90" s="2"/>
      <c r="BA90" s="2" t="s">
        <v>194</v>
      </c>
      <c r="BB90" s="2" t="str">
        <f t="shared" si="40"/>
        <v>EUR</v>
      </c>
      <c r="BC90" s="2">
        <f>ROWS($B$2:BA90)</f>
        <v>89</v>
      </c>
      <c r="BD90" s="2" t="str">
        <f t="shared" si="41"/>
        <v/>
      </c>
      <c r="BE90" s="2" t="str">
        <f t="shared" si="42"/>
        <v/>
      </c>
      <c r="BF90" s="2" t="str">
        <f>IFERROR(INDEX($B$5:$F$553,#REF!,COLUMNS($K$1:BF89)),"")</f>
        <v/>
      </c>
      <c r="BG90" s="2" t="str">
        <f>IFERROR(INDEX($B$5:$F$17373,#REF!,COLUMNS($K$2:BG90)),"")</f>
        <v/>
      </c>
      <c r="BH90" s="2"/>
    </row>
    <row r="91" spans="4:60" x14ac:dyDescent="0.2">
      <c r="D91" s="12"/>
      <c r="AK91" s="2"/>
      <c r="AL91" s="2"/>
      <c r="AM91" s="2"/>
      <c r="AN91" s="2"/>
      <c r="AO91" s="2"/>
      <c r="AP91" s="2"/>
      <c r="AQ91" s="2"/>
      <c r="AR91" s="2"/>
      <c r="AS91" s="2"/>
      <c r="AT91" s="2"/>
      <c r="AU91" s="10"/>
      <c r="AV91" s="2"/>
      <c r="AW91" s="2"/>
      <c r="AX91" s="2"/>
      <c r="AY91" s="2"/>
      <c r="AZ91" s="2"/>
      <c r="BA91" s="2" t="s">
        <v>195</v>
      </c>
      <c r="BB91" s="2" t="str">
        <f t="shared" si="40"/>
        <v>EUR</v>
      </c>
      <c r="BC91" s="2">
        <f>ROWS($B$2:BA91)</f>
        <v>90</v>
      </c>
      <c r="BD91" s="2" t="str">
        <f t="shared" si="41"/>
        <v/>
      </c>
      <c r="BE91" s="2" t="str">
        <f t="shared" si="42"/>
        <v/>
      </c>
      <c r="BF91" s="2" t="str">
        <f>IFERROR(INDEX($B$5:$F$553,#REF!,COLUMNS($K$1:BF90)),"")</f>
        <v/>
      </c>
      <c r="BG91" s="2" t="str">
        <f>IFERROR(INDEX($B$5:$F$17373,#REF!,COLUMNS($K$2:BG91)),"")</f>
        <v/>
      </c>
      <c r="BH91" s="2"/>
    </row>
    <row r="92" spans="4:60" x14ac:dyDescent="0.2">
      <c r="D92" s="12"/>
      <c r="AK92" s="2"/>
      <c r="AL92" s="2"/>
      <c r="AM92" s="2"/>
      <c r="AN92" s="2"/>
      <c r="AO92" s="2"/>
      <c r="AP92" s="2"/>
      <c r="AQ92" s="2"/>
      <c r="AR92" s="2"/>
      <c r="AS92" s="2"/>
      <c r="AT92" s="2"/>
      <c r="AU92" s="10"/>
      <c r="AV92" s="2"/>
      <c r="AW92" s="2"/>
      <c r="AX92" s="2"/>
      <c r="AY92" s="2"/>
      <c r="AZ92" s="2"/>
      <c r="BA92" s="2" t="s">
        <v>196</v>
      </c>
      <c r="BB92" s="2" t="str">
        <f t="shared" si="40"/>
        <v>EUR</v>
      </c>
      <c r="BC92" s="2">
        <f>ROWS($B$2:BA92)</f>
        <v>91</v>
      </c>
      <c r="BD92" s="2" t="str">
        <f t="shared" si="41"/>
        <v/>
      </c>
      <c r="BE92" s="2" t="str">
        <f t="shared" si="42"/>
        <v/>
      </c>
      <c r="BF92" s="2" t="str">
        <f>IFERROR(INDEX($B$5:$F$553,#REF!,COLUMNS($K$1:BF91)),"")</f>
        <v/>
      </c>
      <c r="BG92" s="2" t="str">
        <f>IFERROR(INDEX($B$5:$F$17373,#REF!,COLUMNS($K$2:BG92)),"")</f>
        <v/>
      </c>
      <c r="BH92" s="2"/>
    </row>
    <row r="93" spans="4:60" x14ac:dyDescent="0.2">
      <c r="D93" s="12"/>
      <c r="AK93" s="2"/>
      <c r="AL93" s="2"/>
      <c r="AM93" s="2"/>
      <c r="AN93" s="2"/>
      <c r="AO93" s="2"/>
      <c r="AP93" s="2"/>
      <c r="AQ93" s="2"/>
      <c r="AR93" s="2"/>
      <c r="AS93" s="2"/>
      <c r="AT93" s="2"/>
      <c r="AU93" s="10"/>
      <c r="AV93" s="2"/>
      <c r="AW93" s="2"/>
      <c r="AX93" s="2"/>
      <c r="AY93" s="2"/>
      <c r="AZ93" s="2"/>
      <c r="BA93" s="2" t="s">
        <v>197</v>
      </c>
      <c r="BB93" s="2" t="str">
        <f t="shared" si="40"/>
        <v>EUR</v>
      </c>
      <c r="BC93" s="2">
        <f>ROWS($B$2:BA93)</f>
        <v>92</v>
      </c>
      <c r="BD93" s="2" t="str">
        <f t="shared" si="41"/>
        <v/>
      </c>
      <c r="BE93" s="2" t="str">
        <f t="shared" si="42"/>
        <v/>
      </c>
      <c r="BF93" s="2" t="str">
        <f>IFERROR(INDEX($B$5:$F$553,#REF!,COLUMNS($K$1:BF92)),"")</f>
        <v/>
      </c>
      <c r="BG93" s="2" t="str">
        <f>IFERROR(INDEX($B$5:$F$17373,#REF!,COLUMNS($K$2:BG93)),"")</f>
        <v/>
      </c>
      <c r="BH93" s="2"/>
    </row>
    <row r="94" spans="4:60" x14ac:dyDescent="0.2">
      <c r="D94" s="12"/>
      <c r="AK94" s="2"/>
      <c r="AL94" s="2"/>
      <c r="AM94" s="2"/>
      <c r="AN94" s="2"/>
      <c r="AO94" s="2"/>
      <c r="AP94" s="2"/>
      <c r="AQ94" s="2"/>
      <c r="AR94" s="2"/>
      <c r="AS94" s="2"/>
      <c r="AT94" s="2"/>
      <c r="AU94" s="10"/>
      <c r="AV94" s="2"/>
      <c r="AW94" s="2"/>
      <c r="AX94" s="2"/>
      <c r="AY94" s="2"/>
      <c r="AZ94" s="2"/>
      <c r="BA94" s="2" t="s">
        <v>198</v>
      </c>
      <c r="BB94" s="2" t="str">
        <f t="shared" si="40"/>
        <v>EUR</v>
      </c>
      <c r="BC94" s="2">
        <f>ROWS($B$2:BA94)</f>
        <v>93</v>
      </c>
      <c r="BD94" s="2" t="str">
        <f t="shared" si="41"/>
        <v/>
      </c>
      <c r="BE94" s="2" t="str">
        <f t="shared" si="42"/>
        <v/>
      </c>
      <c r="BF94" s="2" t="str">
        <f>IFERROR(INDEX($B$5:$F$553,#REF!,COLUMNS($K$1:BF93)),"")</f>
        <v/>
      </c>
      <c r="BG94" s="2" t="str">
        <f>IFERROR(INDEX($B$5:$F$17373,#REF!,COLUMNS($K$2:BG94)),"")</f>
        <v/>
      </c>
      <c r="BH94" s="2"/>
    </row>
    <row r="95" spans="4:60" x14ac:dyDescent="0.2">
      <c r="D95" s="12"/>
      <c r="AL95" s="2"/>
      <c r="AM95" s="2"/>
      <c r="AN95" s="2"/>
      <c r="AO95" s="2"/>
      <c r="AP95" s="2"/>
      <c r="AQ95" s="2"/>
      <c r="AR95" s="2"/>
      <c r="AS95" s="2"/>
      <c r="AT95" s="2"/>
      <c r="AU95" s="10"/>
      <c r="AV95" s="2"/>
      <c r="AW95" s="2"/>
      <c r="AX95" s="2"/>
      <c r="AY95" s="2"/>
      <c r="AZ95" s="2"/>
      <c r="BA95" s="2" t="s">
        <v>199</v>
      </c>
      <c r="BB95" s="2" t="str">
        <f t="shared" si="40"/>
        <v>EUR</v>
      </c>
      <c r="BC95" s="2">
        <f>ROWS($B$2:BA95)</f>
        <v>94</v>
      </c>
      <c r="BD95" s="2" t="str">
        <f t="shared" si="41"/>
        <v/>
      </c>
      <c r="BE95" s="2" t="str">
        <f t="shared" si="42"/>
        <v/>
      </c>
      <c r="BF95" s="2" t="str">
        <f>IFERROR(INDEX($B$5:$F$553,#REF!,COLUMNS($K$1:BF94)),"")</f>
        <v/>
      </c>
      <c r="BG95" s="2" t="str">
        <f>IFERROR(INDEX($B$5:$F$17373,#REF!,COLUMNS($K$2:BG95)),"")</f>
        <v/>
      </c>
      <c r="BH95" s="2"/>
    </row>
    <row r="96" spans="4:60" x14ac:dyDescent="0.2">
      <c r="D96" s="12"/>
      <c r="AL96" s="2"/>
      <c r="AM96" s="2"/>
      <c r="AN96" s="2"/>
      <c r="AO96" s="2"/>
      <c r="AP96" s="2"/>
      <c r="AQ96" s="2"/>
      <c r="AR96" s="2"/>
      <c r="AS96" s="2"/>
      <c r="AT96" s="2"/>
      <c r="AU96" s="10"/>
      <c r="AV96" s="2"/>
      <c r="AW96" s="2"/>
      <c r="AX96" s="2"/>
      <c r="AY96" s="2"/>
      <c r="AZ96" s="2"/>
      <c r="BA96" s="2" t="s">
        <v>200</v>
      </c>
      <c r="BB96" s="2" t="str">
        <f t="shared" si="40"/>
        <v>EUR</v>
      </c>
      <c r="BC96" s="2">
        <f>ROWS($B$2:BA96)</f>
        <v>95</v>
      </c>
      <c r="BD96" s="2" t="str">
        <f t="shared" si="41"/>
        <v/>
      </c>
      <c r="BE96" s="2" t="str">
        <f t="shared" si="42"/>
        <v/>
      </c>
      <c r="BF96" s="2" t="str">
        <f>IFERROR(INDEX($B$5:$F$553,#REF!,COLUMNS($K$1:BF95)),"")</f>
        <v/>
      </c>
      <c r="BG96" s="2" t="str">
        <f>IFERROR(INDEX($B$5:$F$17373,#REF!,COLUMNS($K$2:BG96)),"")</f>
        <v/>
      </c>
      <c r="BH96" s="2"/>
    </row>
    <row r="97" spans="4:60" x14ac:dyDescent="0.2">
      <c r="D97" s="12"/>
      <c r="AL97" s="2"/>
      <c r="AM97" s="2"/>
      <c r="AN97" s="2"/>
      <c r="AO97" s="2"/>
      <c r="AP97" s="2"/>
      <c r="AQ97" s="2"/>
      <c r="AR97" s="2"/>
      <c r="AS97" s="2"/>
      <c r="AT97" s="2"/>
      <c r="AU97" s="10"/>
      <c r="AV97" s="2"/>
      <c r="AW97" s="2"/>
      <c r="AX97" s="2"/>
      <c r="AY97" s="2"/>
      <c r="AZ97" s="2"/>
      <c r="BA97" s="2" t="s">
        <v>201</v>
      </c>
      <c r="BB97" s="2" t="str">
        <f t="shared" si="40"/>
        <v>EUR</v>
      </c>
      <c r="BC97" s="2">
        <f>ROWS($B$2:BA97)</f>
        <v>96</v>
      </c>
      <c r="BD97" s="2" t="str">
        <f t="shared" si="41"/>
        <v/>
      </c>
      <c r="BE97" s="2" t="str">
        <f t="shared" si="42"/>
        <v/>
      </c>
      <c r="BF97" s="2" t="str">
        <f>IFERROR(INDEX($B$5:$F$553,#REF!,COLUMNS($K$1:BF96)),"")</f>
        <v/>
      </c>
      <c r="BG97" s="2" t="str">
        <f>IFERROR(INDEX($B$5:$F$17373,#REF!,COLUMNS($K$2:BG97)),"")</f>
        <v/>
      </c>
      <c r="BH97" s="2"/>
    </row>
    <row r="98" spans="4:60" x14ac:dyDescent="0.2">
      <c r="D98" s="12"/>
      <c r="AL98" s="2"/>
      <c r="AM98" s="2"/>
      <c r="AN98" s="2"/>
      <c r="AO98" s="2"/>
      <c r="AP98" s="2"/>
      <c r="AQ98" s="2"/>
      <c r="AR98" s="2"/>
      <c r="AS98" s="2"/>
      <c r="AT98" s="2"/>
      <c r="AU98" s="10"/>
      <c r="AV98" s="2"/>
      <c r="AW98" s="2"/>
      <c r="AX98" s="2"/>
      <c r="AY98" s="2"/>
      <c r="AZ98" s="2"/>
      <c r="BA98" s="2" t="s">
        <v>202</v>
      </c>
      <c r="BB98" s="2" t="str">
        <f t="shared" si="40"/>
        <v>EUR</v>
      </c>
      <c r="BC98" s="2">
        <f>ROWS($B$2:BA98)</f>
        <v>97</v>
      </c>
      <c r="BD98" s="2" t="str">
        <f t="shared" si="41"/>
        <v/>
      </c>
      <c r="BE98" s="2" t="str">
        <f t="shared" si="42"/>
        <v/>
      </c>
      <c r="BF98" s="2" t="str">
        <f>IFERROR(INDEX($B$5:$F$553,#REF!,COLUMNS($K$1:BF97)),"")</f>
        <v/>
      </c>
      <c r="BG98" s="2" t="str">
        <f>IFERROR(INDEX($B$5:$F$17373,#REF!,COLUMNS($K$2:BG98)),"")</f>
        <v/>
      </c>
      <c r="BH98" s="2"/>
    </row>
    <row r="99" spans="4:60" x14ac:dyDescent="0.2">
      <c r="D99" s="12"/>
      <c r="AL99" s="2"/>
      <c r="AM99" s="2"/>
      <c r="AN99" s="2"/>
      <c r="AO99" s="2"/>
      <c r="AP99" s="2"/>
      <c r="AQ99" s="2"/>
      <c r="AR99" s="2"/>
      <c r="AS99" s="2"/>
      <c r="AT99" s="2"/>
      <c r="AU99" s="10"/>
      <c r="AV99" s="2"/>
      <c r="AW99" s="2"/>
      <c r="AX99" s="2"/>
      <c r="AY99" s="2"/>
      <c r="AZ99" s="2"/>
      <c r="BA99" s="2" t="s">
        <v>203</v>
      </c>
      <c r="BB99" s="2" t="str">
        <f t="shared" si="40"/>
        <v>EUR</v>
      </c>
      <c r="BC99" s="2">
        <f>ROWS($B$2:BA99)</f>
        <v>98</v>
      </c>
      <c r="BD99" s="2" t="str">
        <f t="shared" si="41"/>
        <v/>
      </c>
      <c r="BE99" s="2" t="str">
        <f t="shared" si="42"/>
        <v/>
      </c>
      <c r="BF99" s="2" t="str">
        <f>IFERROR(INDEX($B$5:$F$553,#REF!,COLUMNS($K$1:BF98)),"")</f>
        <v/>
      </c>
      <c r="BG99" s="2" t="str">
        <f>IFERROR(INDEX($B$5:$F$17373,#REF!,COLUMNS($K$2:BG99)),"")</f>
        <v/>
      </c>
      <c r="BH99" s="2"/>
    </row>
    <row r="100" spans="4:60" x14ac:dyDescent="0.2">
      <c r="D100" s="12"/>
      <c r="AL100" s="2"/>
      <c r="AM100" s="2"/>
      <c r="AN100" s="2"/>
      <c r="AO100" s="2"/>
      <c r="AP100" s="2"/>
      <c r="AQ100" s="2"/>
      <c r="AR100" s="2"/>
      <c r="AS100" s="2"/>
      <c r="AT100" s="2"/>
      <c r="AU100" s="10"/>
      <c r="AV100" s="2"/>
      <c r="AW100" s="2"/>
      <c r="AX100" s="2"/>
      <c r="AY100" s="2"/>
      <c r="AZ100" s="2"/>
      <c r="BA100" s="2" t="s">
        <v>204</v>
      </c>
      <c r="BB100" s="2" t="str">
        <f t="shared" si="40"/>
        <v>EUR</v>
      </c>
      <c r="BC100" s="2">
        <f>ROWS($B$2:BA100)</f>
        <v>99</v>
      </c>
      <c r="BD100" s="2" t="str">
        <f t="shared" si="41"/>
        <v/>
      </c>
      <c r="BE100" s="2" t="str">
        <f t="shared" si="42"/>
        <v/>
      </c>
      <c r="BF100" s="2" t="str">
        <f>IFERROR(INDEX($B$5:$F$553,#REF!,COLUMNS($K$1:BF99)),"")</f>
        <v/>
      </c>
      <c r="BG100" s="2" t="str">
        <f>IFERROR(INDEX($B$5:$F$17373,#REF!,COLUMNS($K$2:BG100)),"")</f>
        <v/>
      </c>
      <c r="BH100" s="2"/>
    </row>
    <row r="101" spans="4:60" x14ac:dyDescent="0.2">
      <c r="D101" s="12"/>
      <c r="AL101" s="2"/>
      <c r="AM101" s="2"/>
      <c r="AN101" s="2"/>
      <c r="AO101" s="2"/>
      <c r="AP101" s="2"/>
      <c r="AQ101" s="2"/>
      <c r="AR101" s="2"/>
      <c r="AS101" s="2"/>
      <c r="AT101" s="2"/>
      <c r="AU101" s="10"/>
      <c r="AV101" s="2"/>
      <c r="AW101" s="2"/>
      <c r="AX101" s="2"/>
      <c r="AY101" s="2"/>
      <c r="AZ101" s="2"/>
      <c r="BA101" s="2" t="s">
        <v>205</v>
      </c>
      <c r="BB101" s="2" t="str">
        <f t="shared" si="40"/>
        <v>EUR</v>
      </c>
      <c r="BC101" s="2">
        <f>ROWS($B$2:BA101)</f>
        <v>100</v>
      </c>
      <c r="BD101" s="2" t="str">
        <f t="shared" si="41"/>
        <v/>
      </c>
      <c r="BE101" s="2" t="str">
        <f t="shared" si="42"/>
        <v/>
      </c>
      <c r="BF101" s="2" t="str">
        <f>IFERROR(INDEX($B$5:$F$553,#REF!,COLUMNS($K$1:BF100)),"")</f>
        <v/>
      </c>
      <c r="BG101" s="2" t="str">
        <f>IFERROR(INDEX($B$5:$F$17373,#REF!,COLUMNS($K$2:BG101)),"")</f>
        <v/>
      </c>
      <c r="BH101" s="2"/>
    </row>
    <row r="102" spans="4:60" x14ac:dyDescent="0.2">
      <c r="D102" s="12"/>
      <c r="AL102" s="2"/>
      <c r="AM102" s="2"/>
      <c r="AN102" s="2"/>
      <c r="AO102" s="2"/>
      <c r="AP102" s="2"/>
      <c r="AQ102" s="2"/>
      <c r="AR102" s="2"/>
      <c r="AS102" s="2"/>
      <c r="AT102" s="2"/>
      <c r="AU102" s="10"/>
      <c r="AV102" s="2"/>
      <c r="AW102" s="2"/>
      <c r="AX102" s="2"/>
      <c r="AY102" s="2"/>
      <c r="AZ102" s="2"/>
      <c r="BA102" s="2" t="s">
        <v>206</v>
      </c>
      <c r="BB102" s="2" t="str">
        <f t="shared" si="40"/>
        <v>EUR</v>
      </c>
      <c r="BC102" s="2">
        <f>ROWS($B$2:BA102)</f>
        <v>101</v>
      </c>
      <c r="BD102" s="2" t="str">
        <f t="shared" si="41"/>
        <v/>
      </c>
      <c r="BE102" s="2" t="str">
        <f t="shared" si="42"/>
        <v/>
      </c>
      <c r="BF102" s="2" t="str">
        <f>IFERROR(INDEX($B$5:$F$553,#REF!,COLUMNS($K$1:BF101)),"")</f>
        <v/>
      </c>
      <c r="BG102" s="2" t="str">
        <f>IFERROR(INDEX($B$5:$F$17373,#REF!,COLUMNS($K$2:BG102)),"")</f>
        <v/>
      </c>
      <c r="BH102" s="2"/>
    </row>
    <row r="103" spans="4:60" x14ac:dyDescent="0.2">
      <c r="D103" s="12"/>
      <c r="AL103" s="2"/>
      <c r="AM103" s="2"/>
      <c r="AN103" s="2"/>
      <c r="AO103" s="2"/>
      <c r="AP103" s="2"/>
      <c r="AQ103" s="2"/>
      <c r="AR103" s="2"/>
      <c r="AS103" s="2"/>
      <c r="AT103" s="2"/>
      <c r="AU103" s="10"/>
      <c r="AV103" s="2"/>
      <c r="AW103" s="2"/>
      <c r="AX103" s="2"/>
      <c r="AY103" s="2"/>
      <c r="AZ103" s="2"/>
      <c r="BA103" s="2" t="s">
        <v>207</v>
      </c>
      <c r="BB103" s="2" t="str">
        <f t="shared" si="40"/>
        <v>EUR</v>
      </c>
      <c r="BC103" s="2">
        <f>ROWS($B$2:BA103)</f>
        <v>102</v>
      </c>
      <c r="BD103" s="2" t="str">
        <f t="shared" si="41"/>
        <v/>
      </c>
      <c r="BE103" s="2" t="str">
        <f t="shared" si="42"/>
        <v/>
      </c>
      <c r="BF103" s="2" t="str">
        <f>IFERROR(INDEX($B$5:$F$553,#REF!,COLUMNS($K$1:BF102)),"")</f>
        <v/>
      </c>
      <c r="BG103" s="2" t="str">
        <f>IFERROR(INDEX($B$5:$F$17373,#REF!,COLUMNS($K$2:BG103)),"")</f>
        <v/>
      </c>
      <c r="BH103" s="2"/>
    </row>
    <row r="104" spans="4:60" x14ac:dyDescent="0.2">
      <c r="D104" s="12"/>
      <c r="AL104" s="2"/>
      <c r="AM104" s="2"/>
      <c r="AN104" s="2"/>
      <c r="AO104" s="2"/>
      <c r="AP104" s="2"/>
      <c r="AQ104" s="2"/>
      <c r="AR104" s="2"/>
      <c r="AS104" s="2"/>
      <c r="AT104" s="2"/>
      <c r="AU104" s="10"/>
      <c r="AV104" s="2"/>
      <c r="AW104" s="2"/>
      <c r="AX104" s="2"/>
      <c r="AY104" s="2"/>
      <c r="AZ104" s="2"/>
      <c r="BA104" s="2" t="s">
        <v>208</v>
      </c>
      <c r="BB104" s="2" t="str">
        <f t="shared" si="40"/>
        <v>EUR</v>
      </c>
      <c r="BC104" s="2">
        <f>ROWS($B$2:BA104)</f>
        <v>103</v>
      </c>
      <c r="BD104" s="2" t="str">
        <f t="shared" si="41"/>
        <v/>
      </c>
      <c r="BE104" s="2" t="str">
        <f t="shared" si="42"/>
        <v/>
      </c>
      <c r="BF104" s="2" t="str">
        <f>IFERROR(INDEX($B$5:$F$553,#REF!,COLUMNS($K$1:BF103)),"")</f>
        <v/>
      </c>
      <c r="BG104" s="2" t="str">
        <f>IFERROR(INDEX($B$5:$F$17373,#REF!,COLUMNS($K$2:BG104)),"")</f>
        <v/>
      </c>
      <c r="BH104" s="2"/>
    </row>
    <row r="105" spans="4:60" x14ac:dyDescent="0.2">
      <c r="D105" s="12"/>
      <c r="AL105" s="2"/>
      <c r="AM105" s="2"/>
      <c r="AN105" s="2"/>
      <c r="AO105" s="2"/>
      <c r="AP105" s="2"/>
      <c r="AQ105" s="2"/>
      <c r="AR105" s="2"/>
      <c r="AS105" s="2"/>
      <c r="AT105" s="2"/>
      <c r="AU105" s="10"/>
      <c r="AV105" s="2"/>
      <c r="AW105" s="2"/>
      <c r="AX105" s="2"/>
      <c r="AY105" s="2"/>
      <c r="AZ105" s="2"/>
      <c r="BA105" s="2" t="s">
        <v>209</v>
      </c>
      <c r="BB105" s="2" t="str">
        <f t="shared" si="40"/>
        <v>EUR</v>
      </c>
      <c r="BC105" s="2">
        <f>ROWS($B$2:BA105)</f>
        <v>104</v>
      </c>
      <c r="BD105" s="2" t="str">
        <f t="shared" si="41"/>
        <v/>
      </c>
      <c r="BE105" s="2" t="str">
        <f t="shared" si="42"/>
        <v/>
      </c>
      <c r="BF105" s="2" t="str">
        <f>IFERROR(INDEX($B$5:$F$553,#REF!,COLUMNS($K$1:BF104)),"")</f>
        <v/>
      </c>
      <c r="BG105" s="2" t="str">
        <f>IFERROR(INDEX($B$5:$F$17373,#REF!,COLUMNS($K$2:BG105)),"")</f>
        <v/>
      </c>
      <c r="BH105" s="2"/>
    </row>
    <row r="106" spans="4:60" x14ac:dyDescent="0.2">
      <c r="D106" s="12"/>
      <c r="AL106" s="2"/>
      <c r="AM106" s="2"/>
      <c r="AN106" s="2"/>
      <c r="AO106" s="2"/>
      <c r="AP106" s="2"/>
      <c r="AQ106" s="2"/>
      <c r="AR106" s="2"/>
      <c r="AS106" s="2"/>
      <c r="AT106" s="2"/>
      <c r="AU106" s="10"/>
      <c r="AV106" s="2"/>
      <c r="AW106" s="2"/>
      <c r="AX106" s="2"/>
      <c r="AY106" s="2"/>
      <c r="AZ106" s="2"/>
      <c r="BA106" s="2" t="s">
        <v>210</v>
      </c>
      <c r="BB106" s="2" t="str">
        <f t="shared" si="40"/>
        <v>EUR</v>
      </c>
      <c r="BC106" s="2">
        <f>ROWS($B$2:BA106)</f>
        <v>105</v>
      </c>
      <c r="BD106" s="2" t="str">
        <f t="shared" si="41"/>
        <v/>
      </c>
      <c r="BE106" s="2" t="str">
        <f t="shared" si="42"/>
        <v/>
      </c>
      <c r="BF106" s="2" t="str">
        <f>IFERROR(INDEX($B$5:$F$553,#REF!,COLUMNS($K$1:BF105)),"")</f>
        <v/>
      </c>
      <c r="BG106" s="2" t="str">
        <f>IFERROR(INDEX($B$5:$F$17373,#REF!,COLUMNS($K$2:BG106)),"")</f>
        <v/>
      </c>
      <c r="BH106" s="2"/>
    </row>
    <row r="107" spans="4:60" x14ac:dyDescent="0.2">
      <c r="D107" s="12"/>
      <c r="AL107" s="2"/>
      <c r="AM107" s="2"/>
      <c r="AN107" s="2"/>
      <c r="AO107" s="2"/>
      <c r="AP107" s="2"/>
      <c r="AQ107" s="2"/>
      <c r="AR107" s="2"/>
      <c r="AS107" s="2"/>
      <c r="AT107" s="2"/>
      <c r="AU107" s="10"/>
      <c r="AV107" s="2"/>
      <c r="AW107" s="2"/>
      <c r="AX107" s="2"/>
      <c r="AY107" s="2"/>
      <c r="AZ107" s="2"/>
      <c r="BA107" s="2" t="s">
        <v>211</v>
      </c>
      <c r="BB107" s="2" t="str">
        <f t="shared" si="40"/>
        <v>EUR</v>
      </c>
      <c r="BC107" s="2">
        <f>ROWS($B$2:BA107)</f>
        <v>106</v>
      </c>
      <c r="BD107" s="2" t="str">
        <f t="shared" si="41"/>
        <v/>
      </c>
      <c r="BE107" s="2" t="str">
        <f t="shared" si="42"/>
        <v/>
      </c>
      <c r="BF107" s="2" t="str">
        <f>IFERROR(INDEX($B$5:$F$553,#REF!,COLUMNS($K$1:BF106)),"")</f>
        <v/>
      </c>
      <c r="BG107" s="2" t="str">
        <f>IFERROR(INDEX($B$5:$F$17373,#REF!,COLUMNS($K$2:BG107)),"")</f>
        <v/>
      </c>
      <c r="BH107" s="2"/>
    </row>
    <row r="108" spans="4:60" x14ac:dyDescent="0.2">
      <c r="D108" s="12"/>
      <c r="AL108" s="2"/>
      <c r="AM108" s="2"/>
      <c r="AN108" s="2"/>
      <c r="AO108" s="2"/>
      <c r="AP108" s="2"/>
      <c r="AQ108" s="2"/>
      <c r="AR108" s="2"/>
      <c r="AS108" s="2"/>
      <c r="AT108" s="2"/>
      <c r="AU108" s="10"/>
      <c r="AV108" s="2"/>
      <c r="AW108" s="2"/>
      <c r="AX108" s="2"/>
      <c r="AY108" s="2"/>
      <c r="AZ108" s="2"/>
      <c r="BA108" s="2" t="s">
        <v>212</v>
      </c>
      <c r="BB108" s="2" t="str">
        <f t="shared" si="40"/>
        <v>EUR</v>
      </c>
      <c r="BC108" s="2">
        <f>ROWS($B$2:BA108)</f>
        <v>107</v>
      </c>
      <c r="BD108" s="2" t="str">
        <f t="shared" si="41"/>
        <v/>
      </c>
      <c r="BE108" s="2" t="str">
        <f t="shared" si="42"/>
        <v/>
      </c>
      <c r="BF108" s="2" t="str">
        <f>IFERROR(INDEX($B$5:$F$553,#REF!,COLUMNS($K$1:BF107)),"")</f>
        <v/>
      </c>
      <c r="BG108" s="2" t="str">
        <f>IFERROR(INDEX($B$5:$F$17373,#REF!,COLUMNS($K$2:BG108)),"")</f>
        <v/>
      </c>
      <c r="BH108" s="2"/>
    </row>
    <row r="109" spans="4:60" x14ac:dyDescent="0.2">
      <c r="D109" s="12"/>
      <c r="AL109" s="2"/>
      <c r="AM109" s="2"/>
      <c r="AN109" s="2"/>
      <c r="AO109" s="2"/>
      <c r="AP109" s="2"/>
      <c r="AQ109" s="2"/>
      <c r="AR109" s="2"/>
      <c r="AS109" s="2"/>
      <c r="AT109" s="2"/>
      <c r="AU109" s="10"/>
      <c r="AV109" s="2"/>
      <c r="AW109" s="2"/>
      <c r="AX109" s="2"/>
      <c r="AY109" s="2"/>
      <c r="AZ109" s="2"/>
      <c r="BA109" s="2" t="s">
        <v>213</v>
      </c>
      <c r="BB109" s="2" t="str">
        <f t="shared" si="40"/>
        <v>EUR</v>
      </c>
      <c r="BC109" s="2">
        <f>ROWS($B$2:BA109)</f>
        <v>108</v>
      </c>
      <c r="BD109" s="2" t="str">
        <f t="shared" si="41"/>
        <v/>
      </c>
      <c r="BE109" s="2" t="str">
        <f t="shared" si="42"/>
        <v/>
      </c>
      <c r="BF109" s="2" t="str">
        <f>IFERROR(INDEX($B$5:$F$553,#REF!,COLUMNS($K$1:BF108)),"")</f>
        <v/>
      </c>
      <c r="BG109" s="2" t="str">
        <f>IFERROR(INDEX($B$5:$F$17373,#REF!,COLUMNS($K$2:BG109)),"")</f>
        <v/>
      </c>
      <c r="BH109" s="2"/>
    </row>
    <row r="110" spans="4:60" x14ac:dyDescent="0.2">
      <c r="D110" s="12"/>
      <c r="AL110" s="2"/>
      <c r="AM110" s="2"/>
      <c r="AN110" s="2"/>
      <c r="AO110" s="2"/>
      <c r="AP110" s="2"/>
      <c r="AQ110" s="2"/>
      <c r="AR110" s="2"/>
      <c r="AS110" s="2"/>
      <c r="AT110" s="2"/>
      <c r="AU110" s="10"/>
      <c r="AV110" s="2"/>
      <c r="AW110" s="2"/>
      <c r="AX110" s="2"/>
      <c r="AY110" s="2"/>
      <c r="AZ110" s="2"/>
      <c r="BA110" s="2" t="s">
        <v>214</v>
      </c>
      <c r="BB110" s="2" t="str">
        <f t="shared" si="40"/>
        <v>EUR</v>
      </c>
      <c r="BC110" s="2">
        <f>ROWS($B$2:BA110)</f>
        <v>109</v>
      </c>
      <c r="BD110" s="2" t="str">
        <f t="shared" si="41"/>
        <v/>
      </c>
      <c r="BE110" s="2" t="str">
        <f t="shared" si="42"/>
        <v/>
      </c>
      <c r="BF110" s="2" t="str">
        <f>IFERROR(INDEX($B$5:$F$553,#REF!,COLUMNS($K$1:BF109)),"")</f>
        <v/>
      </c>
      <c r="BG110" s="2" t="str">
        <f>IFERROR(INDEX($B$5:$F$17373,#REF!,COLUMNS($K$2:BG110)),"")</f>
        <v/>
      </c>
      <c r="BH110" s="2"/>
    </row>
    <row r="111" spans="4:60" x14ac:dyDescent="0.2">
      <c r="D111" s="12"/>
      <c r="AL111" s="2"/>
      <c r="AM111" s="2"/>
      <c r="AN111" s="2"/>
      <c r="AO111" s="2"/>
      <c r="AP111" s="2"/>
      <c r="AQ111" s="2"/>
      <c r="AR111" s="2"/>
      <c r="AS111" s="2"/>
      <c r="AT111" s="2"/>
      <c r="AU111" s="10"/>
      <c r="AV111" s="2"/>
      <c r="AW111" s="2"/>
      <c r="AX111" s="2"/>
      <c r="AY111" s="2"/>
      <c r="AZ111" s="2"/>
      <c r="BA111" s="2" t="s">
        <v>215</v>
      </c>
      <c r="BB111" s="2" t="str">
        <f t="shared" si="40"/>
        <v>EUR</v>
      </c>
      <c r="BC111" s="2">
        <f>ROWS($B$2:BA111)</f>
        <v>110</v>
      </c>
      <c r="BD111" s="2" t="str">
        <f t="shared" si="41"/>
        <v/>
      </c>
      <c r="BE111" s="2" t="str">
        <f t="shared" si="42"/>
        <v/>
      </c>
      <c r="BF111" s="2" t="str">
        <f>IFERROR(INDEX($B$5:$F$553,#REF!,COLUMNS($K$1:BF110)),"")</f>
        <v/>
      </c>
      <c r="BG111" s="2" t="str">
        <f>IFERROR(INDEX($B$5:$F$17373,#REF!,COLUMNS($K$2:BG111)),"")</f>
        <v/>
      </c>
      <c r="BH111" s="2"/>
    </row>
    <row r="112" spans="4:60" x14ac:dyDescent="0.2">
      <c r="D112" s="12"/>
      <c r="AL112" s="2"/>
      <c r="AM112" s="2"/>
      <c r="AN112" s="2"/>
      <c r="AO112" s="2"/>
      <c r="AP112" s="2"/>
      <c r="AQ112" s="2"/>
      <c r="AR112" s="2"/>
      <c r="AS112" s="2"/>
      <c r="AT112" s="2"/>
      <c r="AU112" s="10"/>
      <c r="AV112" s="2"/>
      <c r="AW112" s="2"/>
      <c r="AX112" s="2"/>
      <c r="AY112" s="2"/>
      <c r="AZ112" s="2"/>
      <c r="BA112" s="2" t="s">
        <v>216</v>
      </c>
      <c r="BB112" s="2" t="str">
        <f t="shared" si="40"/>
        <v>EUR</v>
      </c>
      <c r="BC112" s="2">
        <f>ROWS($B$2:BA112)</f>
        <v>111</v>
      </c>
      <c r="BD112" s="2" t="str">
        <f t="shared" si="41"/>
        <v/>
      </c>
      <c r="BE112" s="2" t="str">
        <f t="shared" si="42"/>
        <v/>
      </c>
      <c r="BF112" s="2" t="str">
        <f>IFERROR(INDEX($B$5:$F$553,#REF!,COLUMNS($K$1:BF111)),"")</f>
        <v/>
      </c>
      <c r="BG112" s="2" t="str">
        <f>IFERROR(INDEX($B$5:$F$17373,#REF!,COLUMNS($K$2:BG112)),"")</f>
        <v/>
      </c>
      <c r="BH112" s="2"/>
    </row>
    <row r="113" spans="4:60" x14ac:dyDescent="0.2">
      <c r="D113" s="12"/>
      <c r="AL113" s="2"/>
      <c r="AM113" s="2"/>
      <c r="AN113" s="2"/>
      <c r="AO113" s="2"/>
      <c r="AP113" s="2"/>
      <c r="AQ113" s="2"/>
      <c r="AR113" s="2"/>
      <c r="AS113" s="2"/>
      <c r="AT113" s="2"/>
      <c r="AU113" s="10"/>
      <c r="AV113" s="2"/>
      <c r="AW113" s="2"/>
      <c r="AX113" s="2"/>
      <c r="AY113" s="2"/>
      <c r="AZ113" s="2"/>
      <c r="BA113" s="2" t="s">
        <v>217</v>
      </c>
      <c r="BB113" s="2" t="str">
        <f t="shared" si="40"/>
        <v>EUR</v>
      </c>
      <c r="BC113" s="2">
        <f>ROWS($B$2:BA113)</f>
        <v>112</v>
      </c>
      <c r="BD113" s="2" t="str">
        <f t="shared" si="41"/>
        <v/>
      </c>
      <c r="BE113" s="2" t="str">
        <f t="shared" si="42"/>
        <v/>
      </c>
      <c r="BF113" s="2" t="str">
        <f>IFERROR(INDEX($B$5:$F$553,#REF!,COLUMNS($K$1:BF112)),"")</f>
        <v/>
      </c>
      <c r="BG113" s="2" t="str">
        <f>IFERROR(INDEX($B$5:$F$17373,#REF!,COLUMNS($K$2:BG113)),"")</f>
        <v/>
      </c>
      <c r="BH113" s="2"/>
    </row>
    <row r="114" spans="4:60" x14ac:dyDescent="0.2">
      <c r="D114" s="12"/>
      <c r="AL114" s="2"/>
      <c r="AM114" s="2"/>
      <c r="AN114" s="2"/>
      <c r="AO114" s="2"/>
      <c r="AP114" s="2"/>
      <c r="AQ114" s="2"/>
      <c r="AR114" s="2"/>
      <c r="AS114" s="2"/>
      <c r="AT114" s="2"/>
      <c r="AU114" s="10"/>
      <c r="AV114" s="2"/>
      <c r="AW114" s="2"/>
      <c r="AX114" s="2"/>
      <c r="AY114" s="2"/>
      <c r="AZ114" s="2"/>
      <c r="BA114" s="2" t="s">
        <v>218</v>
      </c>
      <c r="BB114" s="2" t="str">
        <f t="shared" si="40"/>
        <v>EUR</v>
      </c>
      <c r="BC114" s="2">
        <f>ROWS($B$2:BA114)</f>
        <v>113</v>
      </c>
      <c r="BD114" s="2" t="str">
        <f t="shared" si="41"/>
        <v/>
      </c>
      <c r="BE114" s="2" t="str">
        <f t="shared" si="42"/>
        <v/>
      </c>
      <c r="BF114" s="2" t="str">
        <f>IFERROR(INDEX($B$5:$F$553,#REF!,COLUMNS($K$1:BF113)),"")</f>
        <v/>
      </c>
      <c r="BG114" s="2" t="str">
        <f>IFERROR(INDEX($B$5:$F$17373,#REF!,COLUMNS($K$2:BG114)),"")</f>
        <v/>
      </c>
      <c r="BH114" s="2"/>
    </row>
    <row r="115" spans="4:60" x14ac:dyDescent="0.2">
      <c r="D115" s="12"/>
      <c r="AL115" s="2"/>
      <c r="AM115" s="2"/>
      <c r="AN115" s="2"/>
      <c r="AO115" s="2"/>
      <c r="AP115" s="2"/>
      <c r="AQ115" s="2"/>
      <c r="AR115" s="2"/>
      <c r="AS115" s="2"/>
      <c r="AT115" s="2"/>
      <c r="AU115" s="10"/>
      <c r="AV115" s="2"/>
      <c r="AW115" s="2"/>
      <c r="AX115" s="2"/>
      <c r="AY115" s="2"/>
      <c r="AZ115" s="2"/>
      <c r="BA115" s="2" t="s">
        <v>219</v>
      </c>
      <c r="BB115" s="2" t="str">
        <f t="shared" si="40"/>
        <v>EUR</v>
      </c>
      <c r="BC115" s="2">
        <f>ROWS($B$2:BA115)</f>
        <v>114</v>
      </c>
      <c r="BD115" s="2" t="str">
        <f t="shared" si="41"/>
        <v/>
      </c>
      <c r="BE115" s="2" t="str">
        <f t="shared" si="42"/>
        <v/>
      </c>
      <c r="BF115" s="2" t="str">
        <f>IFERROR(INDEX($B$5:$F$553,#REF!,COLUMNS($K$1:BF114)),"")</f>
        <v/>
      </c>
      <c r="BG115" s="2" t="str">
        <f>IFERROR(INDEX($B$5:$F$17373,#REF!,COLUMNS($K$2:BG115)),"")</f>
        <v/>
      </c>
      <c r="BH115" s="2"/>
    </row>
    <row r="116" spans="4:60" x14ac:dyDescent="0.2">
      <c r="D116" s="12"/>
      <c r="AL116" s="2"/>
      <c r="AM116" s="2"/>
      <c r="AN116" s="2"/>
      <c r="AO116" s="2"/>
      <c r="AP116" s="2"/>
      <c r="AQ116" s="2"/>
      <c r="AR116" s="2"/>
      <c r="AS116" s="2"/>
      <c r="AT116" s="2"/>
      <c r="AU116" s="10"/>
      <c r="AV116" s="2"/>
      <c r="AW116" s="2"/>
      <c r="AX116" s="2"/>
      <c r="AY116" s="2"/>
      <c r="AZ116" s="2"/>
      <c r="BA116" s="2" t="s">
        <v>220</v>
      </c>
      <c r="BB116" s="2" t="str">
        <f t="shared" si="40"/>
        <v>EUR</v>
      </c>
      <c r="BC116" s="2">
        <f>ROWS($B$2:BA116)</f>
        <v>115</v>
      </c>
      <c r="BD116" s="2" t="str">
        <f t="shared" si="41"/>
        <v/>
      </c>
      <c r="BE116" s="2" t="str">
        <f t="shared" si="42"/>
        <v/>
      </c>
      <c r="BF116" s="2" t="str">
        <f>IFERROR(INDEX($B$5:$F$553,#REF!,COLUMNS($K$1:BF115)),"")</f>
        <v/>
      </c>
      <c r="BG116" s="2" t="str">
        <f>IFERROR(INDEX($B$5:$F$17373,#REF!,COLUMNS($K$2:BG116)),"")</f>
        <v/>
      </c>
      <c r="BH116" s="2"/>
    </row>
    <row r="117" spans="4:60" x14ac:dyDescent="0.2">
      <c r="D117" s="12"/>
      <c r="AL117" s="2"/>
      <c r="AM117" s="2"/>
      <c r="AN117" s="2"/>
      <c r="AO117" s="2"/>
      <c r="AP117" s="2"/>
      <c r="AQ117" s="2"/>
      <c r="AR117" s="2"/>
      <c r="AS117" s="2"/>
      <c r="AT117" s="2"/>
      <c r="AU117" s="10"/>
      <c r="AV117" s="2"/>
      <c r="AW117" s="2"/>
      <c r="AX117" s="2"/>
      <c r="AY117" s="2"/>
      <c r="AZ117" s="2"/>
      <c r="BA117" s="2" t="s">
        <v>221</v>
      </c>
      <c r="BB117" s="2" t="str">
        <f t="shared" si="40"/>
        <v>EUR</v>
      </c>
      <c r="BC117" s="2">
        <f>ROWS($B$2:BA117)</f>
        <v>116</v>
      </c>
      <c r="BD117" s="2" t="str">
        <f t="shared" si="41"/>
        <v/>
      </c>
      <c r="BE117" s="2" t="str">
        <f t="shared" si="42"/>
        <v/>
      </c>
      <c r="BF117" s="2" t="str">
        <f>IFERROR(INDEX($B$5:$F$553,#REF!,COLUMNS($K$1:BF116)),"")</f>
        <v/>
      </c>
      <c r="BG117" s="2" t="str">
        <f>IFERROR(INDEX($B$5:$F$17373,#REF!,COLUMNS($K$2:BG117)),"")</f>
        <v/>
      </c>
      <c r="BH117" s="2"/>
    </row>
    <row r="118" spans="4:60" x14ac:dyDescent="0.2">
      <c r="D118" s="12"/>
      <c r="AL118" s="2"/>
      <c r="AM118" s="2"/>
      <c r="AN118" s="2"/>
      <c r="AO118" s="2"/>
      <c r="AP118" s="2"/>
      <c r="AQ118" s="2"/>
      <c r="AR118" s="2"/>
      <c r="AS118" s="2"/>
      <c r="AT118" s="2"/>
      <c r="AU118" s="10"/>
      <c r="AV118" s="2"/>
      <c r="AW118" s="2"/>
      <c r="AX118" s="2"/>
      <c r="AY118" s="2"/>
      <c r="AZ118" s="2"/>
      <c r="BA118" s="2" t="s">
        <v>222</v>
      </c>
      <c r="BB118" s="2" t="str">
        <f t="shared" si="40"/>
        <v>EUR</v>
      </c>
      <c r="BC118" s="2">
        <f>ROWS($B$2:BA118)</f>
        <v>117</v>
      </c>
      <c r="BD118" s="2" t="str">
        <f t="shared" si="41"/>
        <v/>
      </c>
      <c r="BE118" s="2" t="str">
        <f t="shared" si="42"/>
        <v/>
      </c>
      <c r="BF118" s="2" t="str">
        <f>IFERROR(INDEX($B$5:$F$553,#REF!,COLUMNS($K$1:BF117)),"")</f>
        <v/>
      </c>
      <c r="BG118" s="2" t="str">
        <f>IFERROR(INDEX($B$5:$F$17373,#REF!,COLUMNS($K$2:BG118)),"")</f>
        <v/>
      </c>
      <c r="BH118" s="2"/>
    </row>
    <row r="119" spans="4:60" x14ac:dyDescent="0.2">
      <c r="D119" s="12"/>
      <c r="AL119" s="2"/>
      <c r="AM119" s="2"/>
      <c r="AN119" s="2"/>
      <c r="AO119" s="2"/>
      <c r="AP119" s="2"/>
      <c r="AQ119" s="2"/>
      <c r="AR119" s="2"/>
      <c r="AS119" s="2"/>
      <c r="AT119" s="2"/>
      <c r="AU119" s="10"/>
      <c r="AV119" s="2"/>
      <c r="AW119" s="2"/>
      <c r="AX119" s="2"/>
      <c r="AY119" s="2"/>
      <c r="AZ119" s="2"/>
      <c r="BA119" s="2" t="s">
        <v>223</v>
      </c>
      <c r="BB119" s="2" t="str">
        <f t="shared" si="40"/>
        <v>EUR</v>
      </c>
      <c r="BC119" s="2">
        <f>ROWS($B$2:BA119)</f>
        <v>118</v>
      </c>
      <c r="BD119" s="2" t="str">
        <f t="shared" si="41"/>
        <v/>
      </c>
      <c r="BE119" s="2" t="str">
        <f t="shared" si="42"/>
        <v/>
      </c>
      <c r="BF119" s="2" t="str">
        <f>IFERROR(INDEX($B$5:$F$553,#REF!,COLUMNS($K$1:BF118)),"")</f>
        <v/>
      </c>
      <c r="BG119" s="2" t="str">
        <f>IFERROR(INDEX($B$5:$F$17373,#REF!,COLUMNS($K$2:BG119)),"")</f>
        <v/>
      </c>
      <c r="BH119" s="2"/>
    </row>
    <row r="120" spans="4:60" x14ac:dyDescent="0.2">
      <c r="D120" s="12"/>
      <c r="AL120" s="2"/>
      <c r="AM120" s="2"/>
      <c r="AN120" s="2"/>
      <c r="AO120" s="2"/>
      <c r="AP120" s="2"/>
      <c r="AQ120" s="2"/>
      <c r="AR120" s="2"/>
      <c r="AS120" s="2"/>
      <c r="AT120" s="2"/>
      <c r="AU120" s="10"/>
      <c r="AV120" s="2"/>
      <c r="AW120" s="2"/>
      <c r="AX120" s="2"/>
      <c r="AY120" s="2"/>
      <c r="AZ120" s="2"/>
      <c r="BA120" s="2" t="s">
        <v>224</v>
      </c>
      <c r="BB120" s="2" t="str">
        <f t="shared" si="40"/>
        <v>EUR</v>
      </c>
      <c r="BC120" s="2">
        <f>ROWS($B$2:BA120)</f>
        <v>119</v>
      </c>
      <c r="BD120" s="2" t="str">
        <f t="shared" si="41"/>
        <v/>
      </c>
      <c r="BE120" s="2" t="str">
        <f t="shared" si="42"/>
        <v/>
      </c>
      <c r="BF120" s="2" t="str">
        <f>IFERROR(INDEX($B$5:$F$553,#REF!,COLUMNS($K$1:BF119)),"")</f>
        <v/>
      </c>
      <c r="BG120" s="2" t="str">
        <f>IFERROR(INDEX($B$5:$F$17373,#REF!,COLUMNS($K$2:BG120)),"")</f>
        <v/>
      </c>
      <c r="BH120" s="2"/>
    </row>
    <row r="121" spans="4:60" x14ac:dyDescent="0.2">
      <c r="D121" s="12"/>
      <c r="AL121" s="2"/>
      <c r="AM121" s="2"/>
      <c r="AN121" s="2"/>
      <c r="AO121" s="2"/>
      <c r="AP121" s="2"/>
      <c r="AQ121" s="2"/>
      <c r="AR121" s="2"/>
      <c r="AS121" s="2"/>
      <c r="AT121" s="2"/>
      <c r="AU121" s="10"/>
      <c r="AV121" s="2"/>
      <c r="AW121" s="2"/>
      <c r="AX121" s="2"/>
      <c r="AY121" s="2"/>
      <c r="AZ121" s="2"/>
      <c r="BA121" s="2" t="s">
        <v>225</v>
      </c>
      <c r="BB121" s="2" t="str">
        <f t="shared" si="40"/>
        <v>EUR</v>
      </c>
      <c r="BC121" s="2">
        <f>ROWS($B$2:BA121)</f>
        <v>120</v>
      </c>
      <c r="BD121" s="2" t="str">
        <f t="shared" si="41"/>
        <v/>
      </c>
      <c r="BE121" s="2" t="str">
        <f t="shared" si="42"/>
        <v/>
      </c>
      <c r="BF121" s="2" t="str">
        <f>IFERROR(INDEX($B$5:$F$553,#REF!,COLUMNS($K$1:BF120)),"")</f>
        <v/>
      </c>
      <c r="BG121" s="2" t="str">
        <f>IFERROR(INDEX($B$5:$F$17373,#REF!,COLUMNS($K$2:BG121)),"")</f>
        <v/>
      </c>
      <c r="BH121" s="2"/>
    </row>
    <row r="122" spans="4:60" x14ac:dyDescent="0.2">
      <c r="D122" s="12"/>
      <c r="AL122" s="2"/>
      <c r="AM122" s="2"/>
      <c r="AN122" s="2"/>
      <c r="AO122" s="2"/>
      <c r="AP122" s="2"/>
      <c r="AQ122" s="2"/>
      <c r="AR122" s="2"/>
      <c r="AS122" s="2"/>
      <c r="AT122" s="2"/>
      <c r="AU122" s="10"/>
      <c r="AV122" s="2"/>
      <c r="AW122" s="2"/>
      <c r="AX122" s="2"/>
      <c r="AY122" s="2"/>
      <c r="AZ122" s="2"/>
      <c r="BA122" s="2" t="s">
        <v>226</v>
      </c>
      <c r="BB122" s="2" t="str">
        <f t="shared" si="40"/>
        <v>EUR</v>
      </c>
      <c r="BC122" s="2">
        <f>ROWS($B$2:BA122)</f>
        <v>121</v>
      </c>
      <c r="BD122" s="2" t="str">
        <f t="shared" si="41"/>
        <v/>
      </c>
      <c r="BE122" s="2" t="str">
        <f t="shared" si="42"/>
        <v/>
      </c>
      <c r="BF122" s="2" t="str">
        <f>IFERROR(INDEX($B$5:$F$553,#REF!,COLUMNS($K$1:BF121)),"")</f>
        <v/>
      </c>
      <c r="BG122" s="2" t="str">
        <f>IFERROR(INDEX($B$5:$F$17373,#REF!,COLUMNS($K$2:BG122)),"")</f>
        <v/>
      </c>
      <c r="BH122" s="2"/>
    </row>
    <row r="123" spans="4:60" x14ac:dyDescent="0.2">
      <c r="D123" s="12"/>
      <c r="AL123" s="2"/>
      <c r="AM123" s="2"/>
      <c r="AN123" s="2"/>
      <c r="AO123" s="2"/>
      <c r="AP123" s="2"/>
      <c r="AQ123" s="2"/>
      <c r="AR123" s="2"/>
      <c r="AS123" s="2"/>
      <c r="AT123" s="2"/>
      <c r="AU123" s="10"/>
      <c r="AV123" s="2"/>
      <c r="AW123" s="2"/>
      <c r="AX123" s="2"/>
      <c r="AY123" s="2"/>
      <c r="AZ123" s="2"/>
      <c r="BA123" s="2" t="s">
        <v>227</v>
      </c>
      <c r="BB123" s="2" t="str">
        <f t="shared" si="40"/>
        <v>EUR</v>
      </c>
      <c r="BC123" s="2">
        <f>ROWS($B$2:BA123)</f>
        <v>122</v>
      </c>
      <c r="BD123" s="2" t="str">
        <f t="shared" si="41"/>
        <v/>
      </c>
      <c r="BE123" s="2" t="str">
        <f t="shared" si="42"/>
        <v/>
      </c>
      <c r="BF123" s="2" t="str">
        <f>IFERROR(INDEX($B$5:$F$553,#REF!,COLUMNS($K$1:BF122)),"")</f>
        <v/>
      </c>
      <c r="BG123" s="2" t="str">
        <f>IFERROR(INDEX($B$5:$F$17373,#REF!,COLUMNS($K$2:BG123)),"")</f>
        <v/>
      </c>
      <c r="BH123" s="2"/>
    </row>
    <row r="124" spans="4:60" x14ac:dyDescent="0.2">
      <c r="D124" s="12"/>
      <c r="AL124" s="2"/>
      <c r="AM124" s="2"/>
      <c r="AN124" s="2"/>
      <c r="AO124" s="2"/>
      <c r="AP124" s="2"/>
      <c r="AQ124" s="2"/>
      <c r="AR124" s="2"/>
      <c r="AS124" s="2"/>
      <c r="AT124" s="2"/>
      <c r="AU124" s="10"/>
      <c r="AV124" s="2"/>
      <c r="AW124" s="2"/>
      <c r="AX124" s="2"/>
      <c r="AY124" s="2"/>
      <c r="AZ124" s="2"/>
      <c r="BA124" s="2" t="s">
        <v>228</v>
      </c>
      <c r="BB124" s="2" t="str">
        <f t="shared" si="40"/>
        <v>EUR</v>
      </c>
      <c r="BC124" s="2">
        <f>ROWS($B$2:BA124)</f>
        <v>123</v>
      </c>
      <c r="BD124" s="2" t="str">
        <f t="shared" si="41"/>
        <v/>
      </c>
      <c r="BE124" s="2" t="str">
        <f t="shared" si="42"/>
        <v/>
      </c>
      <c r="BF124" s="2" t="str">
        <f>IFERROR(INDEX($B$5:$F$553,#REF!,COLUMNS($K$1:BF123)),"")</f>
        <v/>
      </c>
      <c r="BG124" s="2" t="str">
        <f>IFERROR(INDEX($B$5:$F$17373,#REF!,COLUMNS($K$2:BG124)),"")</f>
        <v/>
      </c>
      <c r="BH124" s="2"/>
    </row>
    <row r="125" spans="4:60" x14ac:dyDescent="0.2">
      <c r="D125" s="12"/>
      <c r="AL125" s="2"/>
      <c r="AM125" s="2"/>
      <c r="AN125" s="2"/>
      <c r="AO125" s="2"/>
      <c r="AP125" s="2"/>
      <c r="AQ125" s="2"/>
      <c r="AR125" s="2"/>
      <c r="AS125" s="2"/>
      <c r="AT125" s="2"/>
      <c r="AU125" s="10"/>
      <c r="AV125" s="2"/>
      <c r="AW125" s="2"/>
      <c r="AX125" s="2"/>
      <c r="AY125" s="2"/>
      <c r="AZ125" s="2"/>
      <c r="BA125" s="2" t="s">
        <v>229</v>
      </c>
      <c r="BB125" s="2" t="str">
        <f t="shared" si="40"/>
        <v>EUR</v>
      </c>
      <c r="BC125" s="2">
        <f>ROWS($B$2:BA125)</f>
        <v>124</v>
      </c>
      <c r="BD125" s="2" t="str">
        <f t="shared" si="41"/>
        <v/>
      </c>
      <c r="BE125" s="2" t="str">
        <f t="shared" si="42"/>
        <v/>
      </c>
      <c r="BF125" s="2" t="str">
        <f>IFERROR(INDEX($B$5:$F$553,#REF!,COLUMNS($K$1:BF124)),"")</f>
        <v/>
      </c>
      <c r="BG125" s="2" t="str">
        <f>IFERROR(INDEX($B$5:$F$17373,#REF!,COLUMNS($K$2:BG125)),"")</f>
        <v/>
      </c>
      <c r="BH125" s="2"/>
    </row>
    <row r="126" spans="4:60" x14ac:dyDescent="0.2">
      <c r="D126" s="12"/>
      <c r="AL126" s="2"/>
      <c r="AM126" s="2"/>
      <c r="AN126" s="2"/>
      <c r="AO126" s="2"/>
      <c r="AP126" s="2"/>
      <c r="AQ126" s="2"/>
      <c r="AR126" s="2"/>
      <c r="AS126" s="2"/>
      <c r="AT126" s="2"/>
      <c r="AU126" s="10"/>
      <c r="AV126" s="2"/>
      <c r="AW126" s="2"/>
      <c r="AX126" s="2"/>
      <c r="AY126" s="2"/>
      <c r="AZ126" s="2"/>
      <c r="BA126" s="2" t="s">
        <v>230</v>
      </c>
      <c r="BB126" s="2" t="str">
        <f t="shared" si="40"/>
        <v>EUR</v>
      </c>
      <c r="BC126" s="2">
        <f>ROWS($B$2:BA126)</f>
        <v>125</v>
      </c>
      <c r="BD126" s="2" t="str">
        <f t="shared" si="41"/>
        <v/>
      </c>
      <c r="BE126" s="2" t="str">
        <f t="shared" si="42"/>
        <v/>
      </c>
      <c r="BF126" s="2" t="str">
        <f>IFERROR(INDEX($B$5:$F$553,#REF!,COLUMNS($K$1:BF125)),"")</f>
        <v/>
      </c>
      <c r="BG126" s="2" t="str">
        <f>IFERROR(INDEX($B$5:$F$17373,#REF!,COLUMNS($K$2:BG126)),"")</f>
        <v/>
      </c>
      <c r="BH126" s="2"/>
    </row>
    <row r="127" spans="4:60" x14ac:dyDescent="0.2">
      <c r="D127" s="12"/>
      <c r="AL127" s="2"/>
      <c r="AM127" s="2"/>
      <c r="AN127" s="2"/>
      <c r="AO127" s="2"/>
      <c r="AP127" s="2"/>
      <c r="AQ127" s="2"/>
      <c r="AR127" s="2"/>
      <c r="AS127" s="2"/>
      <c r="AT127" s="2"/>
      <c r="AU127" s="10"/>
      <c r="AV127" s="2"/>
      <c r="AW127" s="2"/>
      <c r="AX127" s="2"/>
      <c r="AY127" s="2"/>
      <c r="AZ127" s="2"/>
      <c r="BA127" s="2" t="s">
        <v>231</v>
      </c>
      <c r="BB127" s="2" t="str">
        <f t="shared" si="40"/>
        <v>EUR</v>
      </c>
      <c r="BC127" s="2">
        <f>ROWS($B$2:BA127)</f>
        <v>126</v>
      </c>
      <c r="BD127" s="2" t="str">
        <f t="shared" si="41"/>
        <v/>
      </c>
      <c r="BE127" s="2" t="str">
        <f t="shared" si="42"/>
        <v/>
      </c>
      <c r="BF127" s="2" t="str">
        <f>IFERROR(INDEX($B$5:$F$553,#REF!,COLUMNS($K$1:BF126)),"")</f>
        <v/>
      </c>
      <c r="BG127" s="2" t="str">
        <f>IFERROR(INDEX($B$5:$F$17373,#REF!,COLUMNS($K$2:BG127)),"")</f>
        <v/>
      </c>
      <c r="BH127" s="2"/>
    </row>
    <row r="128" spans="4:60" x14ac:dyDescent="0.2">
      <c r="D128" s="12"/>
      <c r="AL128" s="2"/>
      <c r="AM128" s="2"/>
      <c r="AN128" s="2"/>
      <c r="AO128" s="2"/>
      <c r="AP128" s="2"/>
      <c r="AQ128" s="2"/>
      <c r="AR128" s="2"/>
      <c r="AS128" s="2"/>
      <c r="AT128" s="2"/>
      <c r="AU128" s="10"/>
      <c r="AV128" s="2"/>
      <c r="AW128" s="2"/>
      <c r="AX128" s="2"/>
      <c r="AY128" s="2"/>
      <c r="AZ128" s="2"/>
      <c r="BA128" s="2" t="s">
        <v>232</v>
      </c>
      <c r="BB128" s="2" t="str">
        <f t="shared" si="40"/>
        <v>EUR</v>
      </c>
      <c r="BC128" s="2">
        <f>ROWS($B$2:BA128)</f>
        <v>127</v>
      </c>
      <c r="BD128" s="2" t="str">
        <f t="shared" si="41"/>
        <v/>
      </c>
      <c r="BE128" s="2" t="str">
        <f t="shared" si="42"/>
        <v/>
      </c>
      <c r="BF128" s="2" t="str">
        <f>IFERROR(INDEX($B$5:$F$553,#REF!,COLUMNS($K$1:BF127)),"")</f>
        <v/>
      </c>
      <c r="BG128" s="2" t="str">
        <f>IFERROR(INDEX($B$5:$F$17373,#REF!,COLUMNS($K$2:BG128)),"")</f>
        <v/>
      </c>
      <c r="BH128" s="2"/>
    </row>
    <row r="129" spans="4:60" x14ac:dyDescent="0.2">
      <c r="D129" s="12"/>
      <c r="AL129" s="2"/>
      <c r="AM129" s="2"/>
      <c r="AN129" s="2"/>
      <c r="AO129" s="2"/>
      <c r="AP129" s="2"/>
      <c r="AQ129" s="2"/>
      <c r="AR129" s="2"/>
      <c r="AS129" s="2"/>
      <c r="AT129" s="2"/>
      <c r="AU129" s="10"/>
      <c r="AV129" s="2"/>
      <c r="AW129" s="2"/>
      <c r="AX129" s="2"/>
      <c r="AY129" s="2"/>
      <c r="AZ129" s="2"/>
      <c r="BA129" s="2" t="s">
        <v>233</v>
      </c>
      <c r="BB129" s="2" t="str">
        <f t="shared" si="40"/>
        <v>EUR</v>
      </c>
      <c r="BC129" s="2">
        <f>ROWS($B$2:BA129)</f>
        <v>128</v>
      </c>
      <c r="BD129" s="2" t="str">
        <f t="shared" si="41"/>
        <v/>
      </c>
      <c r="BE129" s="2" t="str">
        <f t="shared" si="42"/>
        <v/>
      </c>
      <c r="BF129" s="2" t="str">
        <f>IFERROR(INDEX($B$5:$F$553,#REF!,COLUMNS($K$1:BF128)),"")</f>
        <v/>
      </c>
      <c r="BG129" s="2" t="str">
        <f>IFERROR(INDEX($B$5:$F$17373,#REF!,COLUMNS($K$2:BG129)),"")</f>
        <v/>
      </c>
      <c r="BH129" s="2"/>
    </row>
    <row r="130" spans="4:60" x14ac:dyDescent="0.2">
      <c r="D130" s="12"/>
      <c r="AL130" s="2"/>
      <c r="AM130" s="2"/>
      <c r="AN130" s="2"/>
      <c r="AO130" s="2"/>
      <c r="AP130" s="2"/>
      <c r="AQ130" s="2"/>
      <c r="AR130" s="2"/>
      <c r="AS130" s="2"/>
      <c r="AT130" s="2"/>
      <c r="AU130" s="10"/>
      <c r="AV130" s="2"/>
      <c r="AW130" s="2"/>
      <c r="AX130" s="2"/>
      <c r="AY130" s="2"/>
      <c r="AZ130" s="2"/>
      <c r="BA130" s="2" t="s">
        <v>234</v>
      </c>
      <c r="BB130" s="2" t="str">
        <f t="shared" si="40"/>
        <v>EUR</v>
      </c>
      <c r="BC130" s="2">
        <f>ROWS($B$2:BA130)</f>
        <v>129</v>
      </c>
      <c r="BD130" s="2" t="str">
        <f t="shared" si="41"/>
        <v/>
      </c>
      <c r="BE130" s="2" t="str">
        <f t="shared" si="42"/>
        <v/>
      </c>
      <c r="BF130" s="2" t="str">
        <f>IFERROR(INDEX($B$5:$F$553,#REF!,COLUMNS($K$1:BF129)),"")</f>
        <v/>
      </c>
      <c r="BG130" s="2" t="str">
        <f>IFERROR(INDEX($B$5:$F$17373,#REF!,COLUMNS($K$2:BG130)),"")</f>
        <v/>
      </c>
      <c r="BH130" s="2"/>
    </row>
    <row r="131" spans="4:60" x14ac:dyDescent="0.2">
      <c r="D131" s="12"/>
      <c r="AL131" s="2"/>
      <c r="AM131" s="2"/>
      <c r="AN131" s="2"/>
      <c r="AO131" s="2"/>
      <c r="AP131" s="2"/>
      <c r="AQ131" s="2"/>
      <c r="AR131" s="2"/>
      <c r="AS131" s="2"/>
      <c r="AT131" s="2"/>
      <c r="AU131" s="10"/>
      <c r="AV131" s="2"/>
      <c r="AW131" s="2"/>
      <c r="AX131" s="2"/>
      <c r="AY131" s="2"/>
      <c r="AZ131" s="2"/>
      <c r="BA131" s="2" t="s">
        <v>235</v>
      </c>
      <c r="BB131" s="2" t="str">
        <f t="shared" si="40"/>
        <v>EUR</v>
      </c>
      <c r="BC131" s="2">
        <f>ROWS($B$2:BA131)</f>
        <v>130</v>
      </c>
      <c r="BD131" s="2" t="str">
        <f t="shared" si="41"/>
        <v/>
      </c>
      <c r="BE131" s="2" t="str">
        <f t="shared" si="42"/>
        <v/>
      </c>
      <c r="BF131" s="2" t="str">
        <f>IFERROR(INDEX($B$5:$F$553,#REF!,COLUMNS($K$1:BF130)),"")</f>
        <v/>
      </c>
      <c r="BG131" s="2" t="str">
        <f>IFERROR(INDEX($B$5:$F$17373,#REF!,COLUMNS($K$2:BG131)),"")</f>
        <v/>
      </c>
      <c r="BH131" s="2"/>
    </row>
    <row r="132" spans="4:60" x14ac:dyDescent="0.2">
      <c r="D132" s="12"/>
      <c r="AL132" s="2"/>
      <c r="AM132" s="2"/>
      <c r="AN132" s="2"/>
      <c r="AO132" s="2"/>
      <c r="AP132" s="2"/>
      <c r="AQ132" s="2"/>
      <c r="AR132" s="2"/>
      <c r="AS132" s="2"/>
      <c r="AT132" s="2"/>
      <c r="AU132" s="10"/>
      <c r="AV132" s="2"/>
      <c r="AW132" s="2"/>
      <c r="AX132" s="2"/>
      <c r="AY132" s="2"/>
      <c r="AZ132" s="2"/>
      <c r="BA132" s="2" t="s">
        <v>236</v>
      </c>
      <c r="BB132" s="2" t="str">
        <f t="shared" si="40"/>
        <v>EUR</v>
      </c>
      <c r="BC132" s="2">
        <f>ROWS($B$2:BA132)</f>
        <v>131</v>
      </c>
      <c r="BD132" s="2" t="str">
        <f t="shared" si="41"/>
        <v/>
      </c>
      <c r="BE132" s="2" t="str">
        <f t="shared" si="42"/>
        <v/>
      </c>
      <c r="BF132" s="2" t="str">
        <f>IFERROR(INDEX($B$5:$F$553,#REF!,COLUMNS($K$1:BF131)),"")</f>
        <v/>
      </c>
      <c r="BG132" s="2" t="str">
        <f>IFERROR(INDEX($B$5:$F$17373,#REF!,COLUMNS($K$2:BG132)),"")</f>
        <v/>
      </c>
      <c r="BH132" s="2"/>
    </row>
    <row r="133" spans="4:60" x14ac:dyDescent="0.2">
      <c r="D133" s="12"/>
      <c r="AL133" s="2"/>
      <c r="AM133" s="2"/>
      <c r="AN133" s="2"/>
      <c r="AO133" s="2"/>
      <c r="AP133" s="2"/>
      <c r="AQ133" s="2"/>
      <c r="AR133" s="2"/>
      <c r="AS133" s="2"/>
      <c r="AT133" s="2"/>
      <c r="AU133" s="10"/>
      <c r="AV133" s="2"/>
      <c r="AW133" s="2"/>
      <c r="AX133" s="2"/>
      <c r="AY133" s="2"/>
      <c r="AZ133" s="2"/>
      <c r="BA133" s="2" t="s">
        <v>237</v>
      </c>
      <c r="BB133" s="2" t="str">
        <f t="shared" si="40"/>
        <v>EUR</v>
      </c>
      <c r="BC133" s="2">
        <f>ROWS($B$2:BA133)</f>
        <v>132</v>
      </c>
      <c r="BD133" s="2" t="str">
        <f t="shared" si="41"/>
        <v/>
      </c>
      <c r="BE133" s="2" t="str">
        <f t="shared" si="42"/>
        <v/>
      </c>
      <c r="BF133" s="2" t="str">
        <f>IFERROR(INDEX($B$5:$F$553,#REF!,COLUMNS($K$1:BF132)),"")</f>
        <v/>
      </c>
      <c r="BG133" s="2" t="str">
        <f>IFERROR(INDEX($B$5:$F$17373,#REF!,COLUMNS($K$2:BG133)),"")</f>
        <v/>
      </c>
      <c r="BH133" s="2"/>
    </row>
    <row r="134" spans="4:60" x14ac:dyDescent="0.2">
      <c r="D134" s="12"/>
      <c r="AL134" s="2"/>
      <c r="AM134" s="2"/>
      <c r="AN134" s="2"/>
      <c r="AO134" s="2"/>
      <c r="AP134" s="2"/>
      <c r="AQ134" s="2"/>
      <c r="AR134" s="2"/>
      <c r="AS134" s="2"/>
      <c r="AT134" s="2"/>
      <c r="AU134" s="10"/>
      <c r="AV134" s="2"/>
      <c r="AW134" s="2"/>
      <c r="AX134" s="2"/>
      <c r="AY134" s="2"/>
      <c r="AZ134" s="2"/>
      <c r="BA134" s="2" t="s">
        <v>238</v>
      </c>
      <c r="BB134" s="2" t="str">
        <f t="shared" si="40"/>
        <v>EUR</v>
      </c>
      <c r="BC134" s="2">
        <f>ROWS($B$2:BA134)</f>
        <v>133</v>
      </c>
      <c r="BD134" s="2" t="str">
        <f t="shared" si="41"/>
        <v/>
      </c>
      <c r="BE134" s="2" t="str">
        <f t="shared" si="42"/>
        <v/>
      </c>
      <c r="BF134" s="2" t="str">
        <f>IFERROR(INDEX($B$5:$F$553,#REF!,COLUMNS($K$1:BF133)),"")</f>
        <v/>
      </c>
      <c r="BG134" s="2" t="str">
        <f>IFERROR(INDEX($B$5:$F$17373,#REF!,COLUMNS($K$2:BG134)),"")</f>
        <v/>
      </c>
      <c r="BH134" s="2"/>
    </row>
    <row r="135" spans="4:60" x14ac:dyDescent="0.2">
      <c r="D135" s="12"/>
      <c r="AL135" s="2"/>
      <c r="AM135" s="2"/>
      <c r="AN135" s="2"/>
      <c r="AO135" s="2"/>
      <c r="AP135" s="2"/>
      <c r="AQ135" s="2"/>
      <c r="AR135" s="2"/>
      <c r="AS135" s="2"/>
      <c r="AT135" s="2"/>
      <c r="AU135" s="10"/>
      <c r="AV135" s="2"/>
      <c r="AW135" s="2"/>
      <c r="AX135" s="2"/>
      <c r="AY135" s="2"/>
      <c r="AZ135" s="2"/>
      <c r="BA135" s="2" t="s">
        <v>239</v>
      </c>
      <c r="BB135" s="2" t="str">
        <f t="shared" si="40"/>
        <v>EUR</v>
      </c>
      <c r="BC135" s="2">
        <f>ROWS($B$2:BA135)</f>
        <v>134</v>
      </c>
      <c r="BD135" s="2" t="str">
        <f t="shared" si="41"/>
        <v/>
      </c>
      <c r="BE135" s="2" t="str">
        <f t="shared" si="42"/>
        <v/>
      </c>
      <c r="BF135" s="2" t="str">
        <f>IFERROR(INDEX($B$5:$F$553,#REF!,COLUMNS($K$1:BF134)),"")</f>
        <v/>
      </c>
      <c r="BG135" s="2" t="str">
        <f>IFERROR(INDEX($B$5:$F$17373,#REF!,COLUMNS($K$2:BG135)),"")</f>
        <v/>
      </c>
      <c r="BH135" s="2"/>
    </row>
    <row r="136" spans="4:60" x14ac:dyDescent="0.2">
      <c r="D136" s="12"/>
      <c r="AL136" s="2"/>
      <c r="AM136" s="2"/>
      <c r="AN136" s="2"/>
      <c r="AO136" s="2"/>
      <c r="AP136" s="2"/>
      <c r="AQ136" s="2"/>
      <c r="AR136" s="2"/>
      <c r="AS136" s="2"/>
      <c r="AT136" s="2"/>
      <c r="AU136" s="10"/>
      <c r="AV136" s="2"/>
      <c r="AW136" s="2"/>
      <c r="AX136" s="2"/>
      <c r="AY136" s="2"/>
      <c r="AZ136" s="2"/>
      <c r="BA136" s="2" t="s">
        <v>240</v>
      </c>
      <c r="BB136" s="2" t="str">
        <f t="shared" si="40"/>
        <v>EUR</v>
      </c>
      <c r="BC136" s="2">
        <f>ROWS($B$2:BA136)</f>
        <v>135</v>
      </c>
      <c r="BD136" s="2" t="str">
        <f t="shared" si="41"/>
        <v/>
      </c>
      <c r="BE136" s="2" t="str">
        <f t="shared" si="42"/>
        <v/>
      </c>
      <c r="BF136" s="2" t="str">
        <f>IFERROR(INDEX($B$5:$F$553,#REF!,COLUMNS($K$1:BF135)),"")</f>
        <v/>
      </c>
      <c r="BG136" s="2" t="str">
        <f>IFERROR(INDEX($B$5:$F$17373,#REF!,COLUMNS($K$2:BG136)),"")</f>
        <v/>
      </c>
      <c r="BH136" s="2"/>
    </row>
    <row r="137" spans="4:60" x14ac:dyDescent="0.2">
      <c r="D137" s="12"/>
      <c r="AL137" s="2"/>
      <c r="AM137" s="2"/>
      <c r="AN137" s="2"/>
      <c r="AO137" s="2"/>
      <c r="AP137" s="2"/>
      <c r="AQ137" s="2"/>
      <c r="AR137" s="2"/>
      <c r="AS137" s="2"/>
      <c r="AT137" s="2"/>
      <c r="AU137" s="10"/>
      <c r="AV137" s="2"/>
      <c r="AW137" s="2"/>
      <c r="AX137" s="2"/>
      <c r="AY137" s="2"/>
      <c r="AZ137" s="2"/>
      <c r="BA137" s="2" t="s">
        <v>241</v>
      </c>
      <c r="BB137" s="2" t="str">
        <f t="shared" si="40"/>
        <v>EUR</v>
      </c>
      <c r="BC137" s="2">
        <f>ROWS($B$2:BA137)</f>
        <v>136</v>
      </c>
      <c r="BD137" s="2" t="str">
        <f t="shared" si="41"/>
        <v/>
      </c>
      <c r="BE137" s="2" t="str">
        <f t="shared" si="42"/>
        <v/>
      </c>
      <c r="BF137" s="2" t="str">
        <f>IFERROR(INDEX($B$5:$F$553,#REF!,COLUMNS($K$1:BF136)),"")</f>
        <v/>
      </c>
      <c r="BG137" s="2" t="str">
        <f>IFERROR(INDEX($B$5:$F$17373,#REF!,COLUMNS($K$2:BG137)),"")</f>
        <v/>
      </c>
      <c r="BH137" s="2"/>
    </row>
    <row r="138" spans="4:60" x14ac:dyDescent="0.2">
      <c r="D138" s="12"/>
      <c r="AL138" s="2"/>
      <c r="AM138" s="2"/>
      <c r="AN138" s="2"/>
      <c r="AO138" s="2"/>
      <c r="AP138" s="2"/>
      <c r="AQ138" s="2"/>
      <c r="AR138" s="2"/>
      <c r="AS138" s="2"/>
      <c r="AT138" s="2"/>
      <c r="AU138" s="10"/>
      <c r="AV138" s="2"/>
      <c r="AW138" s="2"/>
      <c r="AX138" s="2"/>
      <c r="AY138" s="2"/>
      <c r="AZ138" s="2"/>
      <c r="BA138" s="2" t="s">
        <v>242</v>
      </c>
      <c r="BB138" s="2" t="str">
        <f t="shared" si="40"/>
        <v>EUR</v>
      </c>
      <c r="BC138" s="2">
        <f>ROWS($B$2:BA138)</f>
        <v>137</v>
      </c>
      <c r="BD138" s="2" t="str">
        <f t="shared" si="41"/>
        <v/>
      </c>
      <c r="BE138" s="2" t="str">
        <f t="shared" si="42"/>
        <v/>
      </c>
      <c r="BF138" s="2" t="str">
        <f>IFERROR(INDEX($B$5:$F$553,#REF!,COLUMNS($K$1:BF137)),"")</f>
        <v/>
      </c>
      <c r="BG138" s="2" t="str">
        <f>IFERROR(INDEX($B$5:$F$17373,#REF!,COLUMNS($K$2:BG138)),"")</f>
        <v/>
      </c>
      <c r="BH138" s="2"/>
    </row>
    <row r="139" spans="4:60" x14ac:dyDescent="0.2">
      <c r="D139" s="12"/>
      <c r="AL139" s="2"/>
      <c r="AM139" s="2"/>
      <c r="AN139" s="2"/>
      <c r="AO139" s="2"/>
      <c r="AP139" s="2"/>
      <c r="AQ139" s="2"/>
      <c r="AR139" s="2"/>
      <c r="AS139" s="2"/>
      <c r="AT139" s="2"/>
      <c r="AU139" s="10"/>
      <c r="AV139" s="2"/>
      <c r="AW139" s="2"/>
      <c r="AX139" s="2"/>
      <c r="AY139" s="2"/>
      <c r="AZ139" s="2"/>
      <c r="BA139" s="2" t="s">
        <v>243</v>
      </c>
      <c r="BB139" s="2" t="str">
        <f t="shared" si="40"/>
        <v>EUR</v>
      </c>
      <c r="BC139" s="2">
        <f>ROWS($B$2:BA139)</f>
        <v>138</v>
      </c>
      <c r="BD139" s="2" t="str">
        <f t="shared" si="41"/>
        <v/>
      </c>
      <c r="BE139" s="2" t="str">
        <f t="shared" si="42"/>
        <v/>
      </c>
      <c r="BF139" s="2" t="str">
        <f>IFERROR(INDEX($B$5:$F$553,#REF!,COLUMNS($K$1:BF138)),"")</f>
        <v/>
      </c>
      <c r="BG139" s="2" t="str">
        <f>IFERROR(INDEX($B$5:$F$17373,#REF!,COLUMNS($K$2:BG139)),"")</f>
        <v/>
      </c>
      <c r="BH139" s="2"/>
    </row>
    <row r="140" spans="4:60" x14ac:dyDescent="0.2">
      <c r="D140" s="12"/>
      <c r="AL140" s="2"/>
      <c r="AM140" s="2"/>
      <c r="AN140" s="2"/>
      <c r="AO140" s="2"/>
      <c r="AP140" s="2"/>
      <c r="AQ140" s="2"/>
      <c r="AR140" s="2"/>
      <c r="AS140" s="2"/>
      <c r="AT140" s="2"/>
      <c r="AU140" s="10"/>
      <c r="AV140" s="2"/>
      <c r="AW140" s="2"/>
      <c r="AX140" s="2"/>
      <c r="AY140" s="2"/>
      <c r="AZ140" s="2"/>
      <c r="BA140" s="2" t="s">
        <v>244</v>
      </c>
      <c r="BB140" s="2" t="str">
        <f t="shared" si="40"/>
        <v>EUR</v>
      </c>
      <c r="BC140" s="2">
        <f>ROWS($B$2:BA140)</f>
        <v>139</v>
      </c>
      <c r="BD140" s="2" t="str">
        <f t="shared" si="41"/>
        <v/>
      </c>
      <c r="BE140" s="2" t="str">
        <f t="shared" si="42"/>
        <v/>
      </c>
      <c r="BF140" s="2" t="str">
        <f>IFERROR(INDEX($B$5:$F$553,#REF!,COLUMNS($K$1:BF139)),"")</f>
        <v/>
      </c>
      <c r="BG140" s="2" t="str">
        <f>IFERROR(INDEX($B$5:$F$17373,#REF!,COLUMNS($K$2:BG140)),"")</f>
        <v/>
      </c>
      <c r="BH140" s="2"/>
    </row>
    <row r="141" spans="4:60" x14ac:dyDescent="0.2">
      <c r="D141" s="12"/>
      <c r="AL141" s="2"/>
      <c r="AM141" s="2"/>
      <c r="AN141" s="2"/>
      <c r="AO141" s="2"/>
      <c r="AP141" s="2"/>
      <c r="AQ141" s="2"/>
      <c r="AR141" s="2"/>
      <c r="AS141" s="2"/>
      <c r="AT141" s="2"/>
      <c r="AU141" s="10"/>
      <c r="AV141" s="2"/>
      <c r="AW141" s="2"/>
      <c r="AX141" s="2"/>
      <c r="AY141" s="2"/>
      <c r="AZ141" s="2"/>
      <c r="BA141" s="2" t="s">
        <v>245</v>
      </c>
      <c r="BB141" s="2" t="str">
        <f t="shared" si="40"/>
        <v>EUR</v>
      </c>
      <c r="BC141" s="2">
        <f>ROWS($B$2:BA141)</f>
        <v>140</v>
      </c>
      <c r="BD141" s="2" t="str">
        <f t="shared" si="41"/>
        <v/>
      </c>
      <c r="BE141" s="2" t="str">
        <f t="shared" si="42"/>
        <v/>
      </c>
      <c r="BF141" s="2" t="str">
        <f>IFERROR(INDEX($B$5:$F$553,#REF!,COLUMNS($K$1:BF140)),"")</f>
        <v/>
      </c>
      <c r="BG141" s="2" t="str">
        <f>IFERROR(INDEX($B$5:$F$17373,#REF!,COLUMNS($K$2:BG141)),"")</f>
        <v/>
      </c>
      <c r="BH141" s="2"/>
    </row>
    <row r="142" spans="4:60" x14ac:dyDescent="0.2">
      <c r="D142" s="12"/>
      <c r="AL142" s="2"/>
      <c r="AM142" s="2"/>
      <c r="AN142" s="2"/>
      <c r="AO142" s="2"/>
      <c r="AP142" s="2"/>
      <c r="AQ142" s="2"/>
      <c r="AR142" s="2"/>
      <c r="AS142" s="2"/>
      <c r="AT142" s="2"/>
      <c r="AU142" s="10"/>
      <c r="AV142" s="2"/>
      <c r="AW142" s="2"/>
      <c r="AX142" s="2"/>
      <c r="AY142" s="2"/>
      <c r="AZ142" s="2"/>
      <c r="BA142" s="2" t="s">
        <v>246</v>
      </c>
      <c r="BB142" s="2" t="str">
        <f t="shared" si="40"/>
        <v>EUR</v>
      </c>
      <c r="BC142" s="2">
        <f>ROWS($B$2:BA142)</f>
        <v>141</v>
      </c>
      <c r="BD142" s="2" t="str">
        <f t="shared" si="41"/>
        <v/>
      </c>
      <c r="BE142" s="2" t="str">
        <f t="shared" si="42"/>
        <v/>
      </c>
      <c r="BF142" s="2" t="str">
        <f>IFERROR(INDEX($B$5:$F$553,#REF!,COLUMNS($K$1:BF141)),"")</f>
        <v/>
      </c>
      <c r="BG142" s="2" t="str">
        <f>IFERROR(INDEX($B$5:$F$17373,#REF!,COLUMNS($K$2:BG142)),"")</f>
        <v/>
      </c>
      <c r="BH142" s="2"/>
    </row>
    <row r="143" spans="4:60" x14ac:dyDescent="0.2">
      <c r="D143" s="12"/>
      <c r="AL143" s="2"/>
      <c r="AM143" s="2"/>
      <c r="AN143" s="2"/>
      <c r="AO143" s="2"/>
      <c r="AP143" s="2"/>
      <c r="AQ143" s="2"/>
      <c r="AR143" s="2"/>
      <c r="AS143" s="2"/>
      <c r="AT143" s="2"/>
      <c r="AU143" s="10"/>
      <c r="AV143" s="2"/>
      <c r="AW143" s="2"/>
      <c r="AX143" s="2"/>
      <c r="AY143" s="2"/>
      <c r="AZ143" s="2"/>
      <c r="BA143" s="2" t="s">
        <v>247</v>
      </c>
      <c r="BB143" s="2" t="str">
        <f t="shared" si="40"/>
        <v>EUR</v>
      </c>
      <c r="BC143" s="2">
        <f>ROWS($B$2:BA143)</f>
        <v>142</v>
      </c>
      <c r="BD143" s="2" t="str">
        <f t="shared" si="41"/>
        <v/>
      </c>
      <c r="BE143" s="2" t="str">
        <f t="shared" si="42"/>
        <v/>
      </c>
      <c r="BF143" s="2" t="str">
        <f>IFERROR(INDEX($B$5:$F$553,#REF!,COLUMNS($K$1:BF142)),"")</f>
        <v/>
      </c>
      <c r="BG143" s="2" t="str">
        <f>IFERROR(INDEX($B$5:$F$17373,#REF!,COLUMNS($K$2:BG143)),"")</f>
        <v/>
      </c>
      <c r="BH143" s="2"/>
    </row>
    <row r="144" spans="4:60" x14ac:dyDescent="0.2">
      <c r="D144" s="12"/>
      <c r="AL144" s="2"/>
      <c r="AM144" s="2"/>
      <c r="AN144" s="2"/>
      <c r="AO144" s="2"/>
      <c r="AP144" s="2"/>
      <c r="AQ144" s="2"/>
      <c r="AR144" s="2"/>
      <c r="AS144" s="2"/>
      <c r="AT144" s="2"/>
      <c r="AU144" s="10"/>
      <c r="AV144" s="2"/>
      <c r="AW144" s="2"/>
      <c r="AX144" s="2"/>
      <c r="AY144" s="2"/>
      <c r="AZ144" s="2"/>
      <c r="BA144" s="2" t="s">
        <v>248</v>
      </c>
      <c r="BB144" s="2" t="str">
        <f t="shared" si="40"/>
        <v>EUR</v>
      </c>
      <c r="BC144" s="2">
        <f>ROWS($B$2:BA144)</f>
        <v>143</v>
      </c>
      <c r="BD144" s="2" t="str">
        <f t="shared" si="41"/>
        <v/>
      </c>
      <c r="BE144" s="2" t="str">
        <f t="shared" si="42"/>
        <v/>
      </c>
      <c r="BF144" s="2" t="str">
        <f>IFERROR(INDEX($B$5:$F$553,#REF!,COLUMNS($K$1:BF143)),"")</f>
        <v/>
      </c>
      <c r="BG144" s="2" t="str">
        <f>IFERROR(INDEX($B$5:$F$17373,#REF!,COLUMNS($K$2:BG144)),"")</f>
        <v/>
      </c>
      <c r="BH144" s="2"/>
    </row>
    <row r="145" spans="4:60" x14ac:dyDescent="0.2">
      <c r="D145" s="12"/>
      <c r="AL145" s="2"/>
      <c r="AM145" s="2"/>
      <c r="AN145" s="2"/>
      <c r="AO145" s="2"/>
      <c r="AP145" s="2"/>
      <c r="AQ145" s="2"/>
      <c r="AR145" s="2"/>
      <c r="AS145" s="2"/>
      <c r="AT145" s="2"/>
      <c r="AU145" s="10"/>
      <c r="AV145" s="2"/>
      <c r="AW145" s="2"/>
      <c r="AX145" s="2"/>
      <c r="AY145" s="2"/>
      <c r="AZ145" s="2"/>
      <c r="BA145" s="2" t="s">
        <v>249</v>
      </c>
      <c r="BB145" s="2" t="str">
        <f t="shared" si="40"/>
        <v>EUR</v>
      </c>
      <c r="BC145" s="2">
        <f>ROWS($B$2:BA145)</f>
        <v>144</v>
      </c>
      <c r="BD145" s="2" t="str">
        <f t="shared" si="41"/>
        <v/>
      </c>
      <c r="BE145" s="2" t="str">
        <f t="shared" si="42"/>
        <v/>
      </c>
      <c r="BF145" s="2" t="str">
        <f>IFERROR(INDEX($B$5:$F$553,#REF!,COLUMNS($K$1:BF144)),"")</f>
        <v/>
      </c>
      <c r="BG145" s="2" t="str">
        <f>IFERROR(INDEX($B$5:$F$17373,#REF!,COLUMNS($K$2:BG145)),"")</f>
        <v/>
      </c>
      <c r="BH145" s="2"/>
    </row>
    <row r="146" spans="4:60" x14ac:dyDescent="0.2">
      <c r="D146" s="12"/>
      <c r="AL146" s="2"/>
      <c r="AM146" s="2"/>
      <c r="AN146" s="2"/>
      <c r="AO146" s="2"/>
      <c r="AP146" s="2"/>
      <c r="AQ146" s="2"/>
      <c r="AR146" s="2"/>
      <c r="AS146" s="2"/>
      <c r="AT146" s="2"/>
      <c r="AU146" s="10"/>
      <c r="AV146" s="2"/>
      <c r="AW146" s="2"/>
      <c r="AX146" s="2"/>
      <c r="AY146" s="2"/>
      <c r="AZ146" s="2"/>
      <c r="BA146" s="2" t="s">
        <v>250</v>
      </c>
      <c r="BB146" s="2" t="str">
        <f t="shared" si="40"/>
        <v>EUR</v>
      </c>
      <c r="BC146" s="2">
        <f>ROWS($B$2:BA146)</f>
        <v>145</v>
      </c>
      <c r="BD146" s="2" t="str">
        <f t="shared" si="41"/>
        <v/>
      </c>
      <c r="BE146" s="2" t="str">
        <f t="shared" si="42"/>
        <v/>
      </c>
      <c r="BF146" s="2" t="str">
        <f>IFERROR(INDEX($B$5:$F$553,#REF!,COLUMNS($K$1:BF145)),"")</f>
        <v/>
      </c>
      <c r="BG146" s="2" t="str">
        <f>IFERROR(INDEX($B$5:$F$17373,#REF!,COLUMNS($K$2:BG146)),"")</f>
        <v/>
      </c>
      <c r="BH146" s="2"/>
    </row>
    <row r="147" spans="4:60" x14ac:dyDescent="0.2">
      <c r="D147" s="12"/>
      <c r="AL147" s="2"/>
      <c r="AM147" s="2"/>
      <c r="AN147" s="2"/>
      <c r="AO147" s="2"/>
      <c r="AP147" s="2"/>
      <c r="AQ147" s="2"/>
      <c r="AR147" s="2"/>
      <c r="AS147" s="2"/>
      <c r="AT147" s="2"/>
      <c r="AU147" s="10"/>
      <c r="AV147" s="2"/>
      <c r="AW147" s="2"/>
      <c r="AX147" s="2"/>
      <c r="AY147" s="2"/>
      <c r="AZ147" s="2"/>
      <c r="BA147" s="2" t="s">
        <v>251</v>
      </c>
      <c r="BB147" s="2" t="str">
        <f t="shared" si="40"/>
        <v>EUR</v>
      </c>
      <c r="BC147" s="2">
        <f>ROWS($B$2:BA147)</f>
        <v>146</v>
      </c>
      <c r="BD147" s="2" t="str">
        <f t="shared" si="41"/>
        <v/>
      </c>
      <c r="BE147" s="2" t="str">
        <f t="shared" si="42"/>
        <v/>
      </c>
      <c r="BF147" s="2" t="str">
        <f>IFERROR(INDEX($B$5:$F$553,#REF!,COLUMNS($K$1:BF146)),"")</f>
        <v/>
      </c>
      <c r="BG147" s="2" t="str">
        <f>IFERROR(INDEX($B$5:$F$17373,#REF!,COLUMNS($K$2:BG147)),"")</f>
        <v/>
      </c>
      <c r="BH147" s="2"/>
    </row>
    <row r="148" spans="4:60" x14ac:dyDescent="0.2">
      <c r="D148" s="12"/>
      <c r="AL148" s="2"/>
      <c r="AM148" s="2"/>
      <c r="AN148" s="2"/>
      <c r="AO148" s="2"/>
      <c r="AP148" s="2"/>
      <c r="AQ148" s="2"/>
      <c r="AR148" s="2"/>
      <c r="AS148" s="2"/>
      <c r="AT148" s="2"/>
      <c r="AU148" s="10"/>
      <c r="AV148" s="2"/>
      <c r="AW148" s="2"/>
      <c r="AX148" s="2"/>
      <c r="AY148" s="2"/>
      <c r="AZ148" s="2"/>
      <c r="BA148" s="2" t="s">
        <v>252</v>
      </c>
      <c r="BB148" s="2" t="str">
        <f t="shared" ref="BB148:BB211" si="43">LEFT(BA148,3)</f>
        <v>EUR</v>
      </c>
      <c r="BC148" s="2">
        <f>ROWS($B$2:BA148)</f>
        <v>147</v>
      </c>
      <c r="BD148" s="2" t="str">
        <f t="shared" ref="BD148:BD211" si="44">IF(BB148=$D$5,BC148,"")</f>
        <v/>
      </c>
      <c r="BE148" s="2" t="str">
        <f t="shared" ref="BE148:BE211" si="45">IFERROR(SMALL(BD:BD,BC148),"")</f>
        <v/>
      </c>
      <c r="BF148" s="2" t="str">
        <f>IFERROR(INDEX($B$5:$F$553,#REF!,COLUMNS($K$1:BF147)),"")</f>
        <v/>
      </c>
      <c r="BG148" s="2" t="str">
        <f>IFERROR(INDEX($B$5:$F$17373,#REF!,COLUMNS($K$2:BG148)),"")</f>
        <v/>
      </c>
      <c r="BH148" s="2"/>
    </row>
    <row r="149" spans="4:60" x14ac:dyDescent="0.2">
      <c r="D149" s="12"/>
      <c r="AL149" s="2"/>
      <c r="AM149" s="2"/>
      <c r="AN149" s="2"/>
      <c r="AO149" s="2"/>
      <c r="AP149" s="2"/>
      <c r="AQ149" s="2"/>
      <c r="AR149" s="2"/>
      <c r="AS149" s="2"/>
      <c r="AT149" s="2"/>
      <c r="AU149" s="10"/>
      <c r="AV149" s="2"/>
      <c r="AW149" s="2"/>
      <c r="AX149" s="2"/>
      <c r="AY149" s="2"/>
      <c r="AZ149" s="2"/>
      <c r="BA149" s="2" t="s">
        <v>253</v>
      </c>
      <c r="BB149" s="2" t="str">
        <f t="shared" si="43"/>
        <v>EUR</v>
      </c>
      <c r="BC149" s="2">
        <f>ROWS($B$2:BA149)</f>
        <v>148</v>
      </c>
      <c r="BD149" s="2" t="str">
        <f t="shared" si="44"/>
        <v/>
      </c>
      <c r="BE149" s="2" t="str">
        <f t="shared" si="45"/>
        <v/>
      </c>
      <c r="BF149" s="2" t="str">
        <f>IFERROR(INDEX($B$5:$F$553,#REF!,COLUMNS($K$1:BF148)),"")</f>
        <v/>
      </c>
      <c r="BG149" s="2" t="str">
        <f>IFERROR(INDEX($B$5:$F$17373,#REF!,COLUMNS($K$2:BG149)),"")</f>
        <v/>
      </c>
      <c r="BH149" s="2"/>
    </row>
    <row r="150" spans="4:60" x14ac:dyDescent="0.2">
      <c r="D150" s="12"/>
      <c r="AL150" s="2"/>
      <c r="AM150" s="2"/>
      <c r="AN150" s="2"/>
      <c r="AO150" s="2"/>
      <c r="AP150" s="2"/>
      <c r="AQ150" s="2"/>
      <c r="AR150" s="2"/>
      <c r="AS150" s="2"/>
      <c r="AT150" s="2"/>
      <c r="AU150" s="10"/>
      <c r="AV150" s="2"/>
      <c r="AW150" s="2"/>
      <c r="AX150" s="2"/>
      <c r="AY150" s="2"/>
      <c r="AZ150" s="2"/>
      <c r="BA150" s="2" t="s">
        <v>254</v>
      </c>
      <c r="BB150" s="2" t="str">
        <f t="shared" si="43"/>
        <v>EUR</v>
      </c>
      <c r="BC150" s="2">
        <f>ROWS($B$2:BA150)</f>
        <v>149</v>
      </c>
      <c r="BD150" s="2" t="str">
        <f t="shared" si="44"/>
        <v/>
      </c>
      <c r="BE150" s="2" t="str">
        <f t="shared" si="45"/>
        <v/>
      </c>
      <c r="BF150" s="2" t="str">
        <f>IFERROR(INDEX($B$5:$F$553,#REF!,COLUMNS($K$1:BF149)),"")</f>
        <v/>
      </c>
      <c r="BG150" s="2" t="str">
        <f>IFERROR(INDEX($B$5:$F$17373,#REF!,COLUMNS($K$2:BG150)),"")</f>
        <v/>
      </c>
      <c r="BH150" s="2"/>
    </row>
    <row r="151" spans="4:60" x14ac:dyDescent="0.2">
      <c r="D151" s="12"/>
      <c r="AL151" s="2"/>
      <c r="AM151" s="2"/>
      <c r="AN151" s="2"/>
      <c r="AO151" s="2"/>
      <c r="AP151" s="2"/>
      <c r="AQ151" s="2"/>
      <c r="AR151" s="2"/>
      <c r="AS151" s="2"/>
      <c r="AT151" s="2"/>
      <c r="AU151" s="10"/>
      <c r="AV151" s="2"/>
      <c r="AW151" s="2"/>
      <c r="AX151" s="2"/>
      <c r="AY151" s="2"/>
      <c r="AZ151" s="2"/>
      <c r="BA151" s="2" t="s">
        <v>255</v>
      </c>
      <c r="BB151" s="2" t="str">
        <f t="shared" si="43"/>
        <v>EUR</v>
      </c>
      <c r="BC151" s="2">
        <f>ROWS($B$2:BA151)</f>
        <v>150</v>
      </c>
      <c r="BD151" s="2" t="str">
        <f t="shared" si="44"/>
        <v/>
      </c>
      <c r="BE151" s="2" t="str">
        <f t="shared" si="45"/>
        <v/>
      </c>
      <c r="BF151" s="2" t="str">
        <f>IFERROR(INDEX($B$5:$F$553,#REF!,COLUMNS($K$1:BF150)),"")</f>
        <v/>
      </c>
      <c r="BG151" s="2" t="str">
        <f>IFERROR(INDEX($B$5:$F$17373,#REF!,COLUMNS($K$2:BG151)),"")</f>
        <v/>
      </c>
      <c r="BH151" s="2"/>
    </row>
    <row r="152" spans="4:60" x14ac:dyDescent="0.2">
      <c r="D152" s="12"/>
      <c r="AL152" s="2"/>
      <c r="AM152" s="2"/>
      <c r="AN152" s="2"/>
      <c r="AO152" s="2"/>
      <c r="AP152" s="2"/>
      <c r="AQ152" s="2"/>
      <c r="AR152" s="2"/>
      <c r="AS152" s="2"/>
      <c r="AT152" s="2"/>
      <c r="AU152" s="10"/>
      <c r="AV152" s="2"/>
      <c r="AW152" s="2"/>
      <c r="AX152" s="2"/>
      <c r="AY152" s="2"/>
      <c r="AZ152" s="2"/>
      <c r="BA152" s="2" t="s">
        <v>256</v>
      </c>
      <c r="BB152" s="2" t="str">
        <f t="shared" si="43"/>
        <v>EUR</v>
      </c>
      <c r="BC152" s="2">
        <f>ROWS($B$2:BA152)</f>
        <v>151</v>
      </c>
      <c r="BD152" s="2" t="str">
        <f t="shared" si="44"/>
        <v/>
      </c>
      <c r="BE152" s="2" t="str">
        <f t="shared" si="45"/>
        <v/>
      </c>
      <c r="BF152" s="2" t="str">
        <f>IFERROR(INDEX($B$5:$F$553,#REF!,COLUMNS($K$1:BF151)),"")</f>
        <v/>
      </c>
      <c r="BG152" s="2" t="str">
        <f>IFERROR(INDEX($B$5:$F$17373,#REF!,COLUMNS($K$2:BG152)),"")</f>
        <v/>
      </c>
      <c r="BH152" s="2"/>
    </row>
    <row r="153" spans="4:60" x14ac:dyDescent="0.2">
      <c r="D153" s="12"/>
      <c r="AL153" s="2"/>
      <c r="AM153" s="2"/>
      <c r="AN153" s="2"/>
      <c r="AO153" s="2"/>
      <c r="AP153" s="2"/>
      <c r="AQ153" s="2"/>
      <c r="AR153" s="2"/>
      <c r="AS153" s="2"/>
      <c r="AT153" s="2"/>
      <c r="AU153" s="10"/>
      <c r="AV153" s="2"/>
      <c r="AW153" s="2"/>
      <c r="AX153" s="2"/>
      <c r="AY153" s="2"/>
      <c r="AZ153" s="2"/>
      <c r="BA153" s="2" t="s">
        <v>257</v>
      </c>
      <c r="BB153" s="2" t="str">
        <f t="shared" si="43"/>
        <v>EUR</v>
      </c>
      <c r="BC153" s="2">
        <f>ROWS($B$2:BA153)</f>
        <v>152</v>
      </c>
      <c r="BD153" s="2" t="str">
        <f t="shared" si="44"/>
        <v/>
      </c>
      <c r="BE153" s="2" t="str">
        <f t="shared" si="45"/>
        <v/>
      </c>
      <c r="BF153" s="2" t="str">
        <f>IFERROR(INDEX($B$5:$F$553,#REF!,COLUMNS($K$1:BF152)),"")</f>
        <v/>
      </c>
      <c r="BG153" s="2" t="str">
        <f>IFERROR(INDEX($B$5:$F$17373,#REF!,COLUMNS($K$2:BG153)),"")</f>
        <v/>
      </c>
      <c r="BH153" s="2"/>
    </row>
    <row r="154" spans="4:60" x14ac:dyDescent="0.2">
      <c r="D154" s="12"/>
      <c r="AL154" s="2"/>
      <c r="AM154" s="2"/>
      <c r="AN154" s="2"/>
      <c r="AO154" s="2"/>
      <c r="AP154" s="2"/>
      <c r="AQ154" s="2"/>
      <c r="AR154" s="2"/>
      <c r="AS154" s="2"/>
      <c r="AT154" s="2"/>
      <c r="AU154" s="10"/>
      <c r="AV154" s="2"/>
      <c r="AW154" s="2"/>
      <c r="AX154" s="2"/>
      <c r="AY154" s="2"/>
      <c r="AZ154" s="2"/>
      <c r="BA154" s="2" t="s">
        <v>258</v>
      </c>
      <c r="BB154" s="2" t="str">
        <f t="shared" si="43"/>
        <v>EUR</v>
      </c>
      <c r="BC154" s="2">
        <f>ROWS($B$2:BA154)</f>
        <v>153</v>
      </c>
      <c r="BD154" s="2" t="str">
        <f t="shared" si="44"/>
        <v/>
      </c>
      <c r="BE154" s="2" t="str">
        <f t="shared" si="45"/>
        <v/>
      </c>
      <c r="BF154" s="2" t="str">
        <f>IFERROR(INDEX($B$5:$F$553,#REF!,COLUMNS($K$1:BF153)),"")</f>
        <v/>
      </c>
      <c r="BG154" s="2" t="str">
        <f>IFERROR(INDEX($B$5:$F$17373,#REF!,COLUMNS($K$2:BG154)),"")</f>
        <v/>
      </c>
      <c r="BH154" s="2"/>
    </row>
    <row r="155" spans="4:60" x14ac:dyDescent="0.2">
      <c r="D155" s="12"/>
      <c r="AL155" s="2"/>
      <c r="AM155" s="2"/>
      <c r="AN155" s="2"/>
      <c r="AO155" s="2"/>
      <c r="AP155" s="2"/>
      <c r="AQ155" s="2"/>
      <c r="AR155" s="2"/>
      <c r="AS155" s="2"/>
      <c r="AT155" s="2"/>
      <c r="AU155" s="10"/>
      <c r="AV155" s="2"/>
      <c r="AW155" s="2"/>
      <c r="AX155" s="2"/>
      <c r="AY155" s="2"/>
      <c r="AZ155" s="2"/>
      <c r="BA155" s="2" t="s">
        <v>259</v>
      </c>
      <c r="BB155" s="2" t="str">
        <f t="shared" si="43"/>
        <v>EUR</v>
      </c>
      <c r="BC155" s="2">
        <f>ROWS($B$2:BA155)</f>
        <v>154</v>
      </c>
      <c r="BD155" s="2" t="str">
        <f t="shared" si="44"/>
        <v/>
      </c>
      <c r="BE155" s="2" t="str">
        <f t="shared" si="45"/>
        <v/>
      </c>
      <c r="BF155" s="2" t="str">
        <f>IFERROR(INDEX($B$5:$F$553,#REF!,COLUMNS($K$1:BF154)),"")</f>
        <v/>
      </c>
      <c r="BG155" s="2" t="str">
        <f>IFERROR(INDEX($B$5:$F$17373,#REF!,COLUMNS($K$2:BG155)),"")</f>
        <v/>
      </c>
      <c r="BH155" s="2"/>
    </row>
    <row r="156" spans="4:60" x14ac:dyDescent="0.2">
      <c r="D156" s="12"/>
      <c r="AL156" s="2"/>
      <c r="AM156" s="2"/>
      <c r="AN156" s="2"/>
      <c r="AO156" s="2"/>
      <c r="AP156" s="2"/>
      <c r="AQ156" s="2"/>
      <c r="AR156" s="2"/>
      <c r="AS156" s="2"/>
      <c r="AT156" s="2"/>
      <c r="AU156" s="10"/>
      <c r="AV156" s="2"/>
      <c r="AW156" s="2"/>
      <c r="AX156" s="2"/>
      <c r="AY156" s="2"/>
      <c r="AZ156" s="2"/>
      <c r="BA156" s="2" t="s">
        <v>260</v>
      </c>
      <c r="BB156" s="2" t="str">
        <f t="shared" si="43"/>
        <v>EUR</v>
      </c>
      <c r="BC156" s="2">
        <f>ROWS($B$2:BA156)</f>
        <v>155</v>
      </c>
      <c r="BD156" s="2" t="str">
        <f t="shared" si="44"/>
        <v/>
      </c>
      <c r="BE156" s="2" t="str">
        <f t="shared" si="45"/>
        <v/>
      </c>
      <c r="BF156" s="2" t="str">
        <f>IFERROR(INDEX($B$5:$F$553,#REF!,COLUMNS($K$1:BF155)),"")</f>
        <v/>
      </c>
      <c r="BG156" s="2" t="str">
        <f>IFERROR(INDEX($B$5:$F$17373,#REF!,COLUMNS($K$2:BG156)),"")</f>
        <v/>
      </c>
      <c r="BH156" s="2"/>
    </row>
    <row r="157" spans="4:60" x14ac:dyDescent="0.2">
      <c r="D157" s="12"/>
      <c r="AL157" s="2"/>
      <c r="AM157" s="2"/>
      <c r="AN157" s="2"/>
      <c r="AO157" s="2"/>
      <c r="AP157" s="2"/>
      <c r="AQ157" s="2"/>
      <c r="AR157" s="2"/>
      <c r="AS157" s="2"/>
      <c r="AT157" s="2"/>
      <c r="AU157" s="10"/>
      <c r="AV157" s="2"/>
      <c r="AW157" s="2"/>
      <c r="AX157" s="2"/>
      <c r="AY157" s="2"/>
      <c r="AZ157" s="2"/>
      <c r="BA157" s="2" t="s">
        <v>261</v>
      </c>
      <c r="BB157" s="2" t="str">
        <f t="shared" si="43"/>
        <v>EUR</v>
      </c>
      <c r="BC157" s="2">
        <f>ROWS($B$2:BA157)</f>
        <v>156</v>
      </c>
      <c r="BD157" s="2" t="str">
        <f t="shared" si="44"/>
        <v/>
      </c>
      <c r="BE157" s="2" t="str">
        <f t="shared" si="45"/>
        <v/>
      </c>
      <c r="BF157" s="2" t="str">
        <f>IFERROR(INDEX($B$5:$F$553,#REF!,COLUMNS($K$1:BF156)),"")</f>
        <v/>
      </c>
      <c r="BG157" s="2" t="str">
        <f>IFERROR(INDEX($B$5:$F$17373,#REF!,COLUMNS($K$2:BG157)),"")</f>
        <v/>
      </c>
      <c r="BH157" s="2"/>
    </row>
    <row r="158" spans="4:60" x14ac:dyDescent="0.2">
      <c r="D158" s="12"/>
      <c r="AL158" s="2"/>
      <c r="AM158" s="2"/>
      <c r="AN158" s="2"/>
      <c r="AO158" s="2"/>
      <c r="AP158" s="2"/>
      <c r="AQ158" s="2"/>
      <c r="AR158" s="2"/>
      <c r="AS158" s="2"/>
      <c r="AT158" s="2"/>
      <c r="AU158" s="10"/>
      <c r="AV158" s="2"/>
      <c r="AW158" s="2"/>
      <c r="AX158" s="2"/>
      <c r="AY158" s="2"/>
      <c r="AZ158" s="2"/>
      <c r="BA158" s="2" t="s">
        <v>262</v>
      </c>
      <c r="BB158" s="2" t="str">
        <f t="shared" si="43"/>
        <v>EUR</v>
      </c>
      <c r="BC158" s="2">
        <f>ROWS($B$2:BA158)</f>
        <v>157</v>
      </c>
      <c r="BD158" s="2" t="str">
        <f t="shared" si="44"/>
        <v/>
      </c>
      <c r="BE158" s="2" t="str">
        <f t="shared" si="45"/>
        <v/>
      </c>
      <c r="BF158" s="2" t="str">
        <f>IFERROR(INDEX($B$5:$F$553,#REF!,COLUMNS($K$1:BF157)),"")</f>
        <v/>
      </c>
      <c r="BG158" s="2" t="str">
        <f>IFERROR(INDEX($B$5:$F$17373,#REF!,COLUMNS($K$2:BG158)),"")</f>
        <v/>
      </c>
      <c r="BH158" s="2"/>
    </row>
    <row r="159" spans="4:60" x14ac:dyDescent="0.2">
      <c r="D159" s="12"/>
      <c r="AL159" s="2"/>
      <c r="AM159" s="2"/>
      <c r="AN159" s="2"/>
      <c r="AO159" s="2"/>
      <c r="AP159" s="2"/>
      <c r="AQ159" s="2"/>
      <c r="AR159" s="2"/>
      <c r="AS159" s="2"/>
      <c r="AT159" s="2"/>
      <c r="AU159" s="10"/>
      <c r="AV159" s="2"/>
      <c r="AW159" s="2"/>
      <c r="AX159" s="2"/>
      <c r="AY159" s="2"/>
      <c r="AZ159" s="2"/>
      <c r="BA159" s="2" t="s">
        <v>263</v>
      </c>
      <c r="BB159" s="2" t="str">
        <f t="shared" si="43"/>
        <v>EUR</v>
      </c>
      <c r="BC159" s="2">
        <f>ROWS($B$2:BA159)</f>
        <v>158</v>
      </c>
      <c r="BD159" s="2" t="str">
        <f t="shared" si="44"/>
        <v/>
      </c>
      <c r="BE159" s="2" t="str">
        <f t="shared" si="45"/>
        <v/>
      </c>
      <c r="BF159" s="2" t="str">
        <f>IFERROR(INDEX($B$5:$F$553,#REF!,COLUMNS($K$1:BF158)),"")</f>
        <v/>
      </c>
      <c r="BG159" s="2" t="str">
        <f>IFERROR(INDEX($B$5:$F$17373,#REF!,COLUMNS($K$2:BG159)),"")</f>
        <v/>
      </c>
      <c r="BH159" s="2"/>
    </row>
    <row r="160" spans="4:60" x14ac:dyDescent="0.2">
      <c r="D160" s="12"/>
      <c r="AL160" s="2"/>
      <c r="AM160" s="2"/>
      <c r="AN160" s="2"/>
      <c r="AO160" s="2"/>
      <c r="AP160" s="2"/>
      <c r="AQ160" s="2"/>
      <c r="AR160" s="2"/>
      <c r="AS160" s="2"/>
      <c r="AT160" s="2"/>
      <c r="AU160" s="10"/>
      <c r="AV160" s="2"/>
      <c r="AW160" s="2"/>
      <c r="AX160" s="2"/>
      <c r="AY160" s="2"/>
      <c r="AZ160" s="2"/>
      <c r="BA160" s="2" t="s">
        <v>264</v>
      </c>
      <c r="BB160" s="2" t="str">
        <f t="shared" si="43"/>
        <v>EUR</v>
      </c>
      <c r="BC160" s="2">
        <f>ROWS($B$2:BA160)</f>
        <v>159</v>
      </c>
      <c r="BD160" s="2" t="str">
        <f t="shared" si="44"/>
        <v/>
      </c>
      <c r="BE160" s="2" t="str">
        <f t="shared" si="45"/>
        <v/>
      </c>
      <c r="BF160" s="2" t="str">
        <f>IFERROR(INDEX($B$5:$F$553,#REF!,COLUMNS($K$1:BF159)),"")</f>
        <v/>
      </c>
      <c r="BG160" s="2" t="str">
        <f>IFERROR(INDEX($B$5:$F$17373,#REF!,COLUMNS($K$2:BG160)),"")</f>
        <v/>
      </c>
      <c r="BH160" s="2"/>
    </row>
    <row r="161" spans="4:60" x14ac:dyDescent="0.2">
      <c r="D161" s="12"/>
      <c r="AL161" s="2"/>
      <c r="AM161" s="2"/>
      <c r="AN161" s="2"/>
      <c r="AO161" s="2"/>
      <c r="AP161" s="2"/>
      <c r="AQ161" s="2"/>
      <c r="AR161" s="2"/>
      <c r="AS161" s="2"/>
      <c r="AT161" s="2"/>
      <c r="AU161" s="10"/>
      <c r="AV161" s="2"/>
      <c r="AW161" s="2"/>
      <c r="AX161" s="2"/>
      <c r="AY161" s="2"/>
      <c r="AZ161" s="2"/>
      <c r="BA161" s="2" t="s">
        <v>265</v>
      </c>
      <c r="BB161" s="2" t="str">
        <f t="shared" si="43"/>
        <v>EUR</v>
      </c>
      <c r="BC161" s="2">
        <f>ROWS($B$2:BA161)</f>
        <v>160</v>
      </c>
      <c r="BD161" s="2" t="str">
        <f t="shared" si="44"/>
        <v/>
      </c>
      <c r="BE161" s="2" t="str">
        <f t="shared" si="45"/>
        <v/>
      </c>
      <c r="BF161" s="2" t="str">
        <f>IFERROR(INDEX($B$5:$F$553,#REF!,COLUMNS($K$1:BF160)),"")</f>
        <v/>
      </c>
      <c r="BG161" s="2" t="str">
        <f>IFERROR(INDEX($B$5:$F$17373,#REF!,COLUMNS($K$2:BG161)),"")</f>
        <v/>
      </c>
      <c r="BH161" s="2"/>
    </row>
    <row r="162" spans="4:60" x14ac:dyDescent="0.2">
      <c r="D162" s="12"/>
      <c r="AL162" s="2"/>
      <c r="AM162" s="2"/>
      <c r="AN162" s="2"/>
      <c r="AO162" s="2"/>
      <c r="AP162" s="2"/>
      <c r="AQ162" s="2"/>
      <c r="AR162" s="2"/>
      <c r="AS162" s="2"/>
      <c r="AT162" s="2"/>
      <c r="AU162" s="10"/>
      <c r="AV162" s="2"/>
      <c r="AW162" s="2"/>
      <c r="AX162" s="2"/>
      <c r="AY162" s="2"/>
      <c r="AZ162" s="2"/>
      <c r="BA162" s="2" t="s">
        <v>266</v>
      </c>
      <c r="BB162" s="2" t="str">
        <f t="shared" si="43"/>
        <v>EUR</v>
      </c>
      <c r="BC162" s="2">
        <f>ROWS($B$2:BA162)</f>
        <v>161</v>
      </c>
      <c r="BD162" s="2" t="str">
        <f t="shared" si="44"/>
        <v/>
      </c>
      <c r="BE162" s="2" t="str">
        <f t="shared" si="45"/>
        <v/>
      </c>
      <c r="BF162" s="2" t="str">
        <f>IFERROR(INDEX($B$5:$F$553,#REF!,COLUMNS($K$1:BF161)),"")</f>
        <v/>
      </c>
      <c r="BG162" s="2" t="str">
        <f>IFERROR(INDEX($B$5:$F$17373,#REF!,COLUMNS($K$2:BG162)),"")</f>
        <v/>
      </c>
      <c r="BH162" s="2"/>
    </row>
    <row r="163" spans="4:60" x14ac:dyDescent="0.2">
      <c r="D163" s="12"/>
      <c r="AL163" s="2"/>
      <c r="AM163" s="2"/>
      <c r="AN163" s="2"/>
      <c r="AO163" s="2"/>
      <c r="AP163" s="2"/>
      <c r="AQ163" s="2"/>
      <c r="AR163" s="2"/>
      <c r="AS163" s="2"/>
      <c r="AT163" s="2"/>
      <c r="AU163" s="10"/>
      <c r="AV163" s="2"/>
      <c r="AW163" s="2"/>
      <c r="AX163" s="2"/>
      <c r="AY163" s="2"/>
      <c r="AZ163" s="2"/>
      <c r="BA163" s="2" t="s">
        <v>267</v>
      </c>
      <c r="BB163" s="2" t="str">
        <f t="shared" si="43"/>
        <v>EUR</v>
      </c>
      <c r="BC163" s="2">
        <f>ROWS($B$2:BA163)</f>
        <v>162</v>
      </c>
      <c r="BD163" s="2" t="str">
        <f t="shared" si="44"/>
        <v/>
      </c>
      <c r="BE163" s="2" t="str">
        <f t="shared" si="45"/>
        <v/>
      </c>
      <c r="BF163" s="2" t="str">
        <f>IFERROR(INDEX($B$5:$F$553,#REF!,COLUMNS($K$1:BF162)),"")</f>
        <v/>
      </c>
      <c r="BG163" s="2" t="str">
        <f>IFERROR(INDEX($B$5:$F$17373,#REF!,COLUMNS($K$2:BG163)),"")</f>
        <v/>
      </c>
      <c r="BH163" s="2"/>
    </row>
    <row r="164" spans="4:60" x14ac:dyDescent="0.2">
      <c r="D164" s="12"/>
      <c r="AL164" s="2"/>
      <c r="AM164" s="2"/>
      <c r="AN164" s="2"/>
      <c r="AO164" s="2"/>
      <c r="AP164" s="2"/>
      <c r="AQ164" s="2"/>
      <c r="AR164" s="2"/>
      <c r="AS164" s="2"/>
      <c r="AT164" s="2"/>
      <c r="AU164" s="10"/>
      <c r="AV164" s="2"/>
      <c r="AW164" s="2"/>
      <c r="AX164" s="2"/>
      <c r="AY164" s="2"/>
      <c r="AZ164" s="2"/>
      <c r="BA164" s="2" t="s">
        <v>268</v>
      </c>
      <c r="BB164" s="2" t="str">
        <f t="shared" si="43"/>
        <v>EUR</v>
      </c>
      <c r="BC164" s="2">
        <f>ROWS($B$2:BA164)</f>
        <v>163</v>
      </c>
      <c r="BD164" s="2" t="str">
        <f t="shared" si="44"/>
        <v/>
      </c>
      <c r="BE164" s="2" t="str">
        <f t="shared" si="45"/>
        <v/>
      </c>
      <c r="BF164" s="2" t="str">
        <f>IFERROR(INDEX($B$5:$F$553,#REF!,COLUMNS($K$1:BF163)),"")</f>
        <v/>
      </c>
      <c r="BG164" s="2" t="str">
        <f>IFERROR(INDEX($B$5:$F$17373,#REF!,COLUMNS($K$2:BG164)),"")</f>
        <v/>
      </c>
      <c r="BH164" s="2"/>
    </row>
    <row r="165" spans="4:60" x14ac:dyDescent="0.2">
      <c r="D165" s="12"/>
      <c r="AL165" s="2"/>
      <c r="AM165" s="2"/>
      <c r="AN165" s="2"/>
      <c r="AO165" s="2"/>
      <c r="AP165" s="2"/>
      <c r="AQ165" s="2"/>
      <c r="AR165" s="2"/>
      <c r="AS165" s="2"/>
      <c r="AT165" s="2"/>
      <c r="AU165" s="10"/>
      <c r="AV165" s="2"/>
      <c r="AW165" s="2"/>
      <c r="AX165" s="2"/>
      <c r="AY165" s="2"/>
      <c r="AZ165" s="2"/>
      <c r="BA165" s="2" t="s">
        <v>269</v>
      </c>
      <c r="BB165" s="2" t="str">
        <f t="shared" si="43"/>
        <v>EUR</v>
      </c>
      <c r="BC165" s="2">
        <f>ROWS($B$2:BA165)</f>
        <v>164</v>
      </c>
      <c r="BD165" s="2" t="str">
        <f t="shared" si="44"/>
        <v/>
      </c>
      <c r="BE165" s="2" t="str">
        <f t="shared" si="45"/>
        <v/>
      </c>
      <c r="BF165" s="2" t="str">
        <f>IFERROR(INDEX($B$5:$F$553,#REF!,COLUMNS($K$1:BF164)),"")</f>
        <v/>
      </c>
      <c r="BG165" s="2" t="str">
        <f>IFERROR(INDEX($B$5:$F$17373,#REF!,COLUMNS($K$2:BG165)),"")</f>
        <v/>
      </c>
      <c r="BH165" s="2"/>
    </row>
    <row r="166" spans="4:60" x14ac:dyDescent="0.2">
      <c r="D166" s="12"/>
      <c r="AL166" s="2"/>
      <c r="AM166" s="2"/>
      <c r="AN166" s="2"/>
      <c r="AO166" s="2"/>
      <c r="AP166" s="2"/>
      <c r="AQ166" s="2"/>
      <c r="AR166" s="2"/>
      <c r="AS166" s="2"/>
      <c r="AT166" s="2"/>
      <c r="AU166" s="10"/>
      <c r="AV166" s="2"/>
      <c r="AW166" s="2"/>
      <c r="AX166" s="2"/>
      <c r="AY166" s="2"/>
      <c r="AZ166" s="2"/>
      <c r="BA166" s="2" t="s">
        <v>270</v>
      </c>
      <c r="BB166" s="2" t="str">
        <f t="shared" si="43"/>
        <v>EUR</v>
      </c>
      <c r="BC166" s="2">
        <f>ROWS($B$2:BA166)</f>
        <v>165</v>
      </c>
      <c r="BD166" s="2" t="str">
        <f t="shared" si="44"/>
        <v/>
      </c>
      <c r="BE166" s="2" t="str">
        <f t="shared" si="45"/>
        <v/>
      </c>
      <c r="BF166" s="2" t="str">
        <f>IFERROR(INDEX($B$5:$F$553,#REF!,COLUMNS($K$1:BF165)),"")</f>
        <v/>
      </c>
      <c r="BG166" s="2" t="str">
        <f>IFERROR(INDEX($B$5:$F$17373,#REF!,COLUMNS($K$2:BG166)),"")</f>
        <v/>
      </c>
      <c r="BH166" s="2"/>
    </row>
    <row r="167" spans="4:60" x14ac:dyDescent="0.2">
      <c r="D167" s="12"/>
      <c r="AL167" s="2"/>
      <c r="AM167" s="2"/>
      <c r="AN167" s="2"/>
      <c r="AO167" s="2"/>
      <c r="AP167" s="2"/>
      <c r="AQ167" s="2"/>
      <c r="BA167" s="12" t="s">
        <v>271</v>
      </c>
      <c r="BB167" s="12" t="str">
        <f t="shared" si="43"/>
        <v>EUR</v>
      </c>
      <c r="BC167" s="12">
        <f>ROWS($B$2:BA167)</f>
        <v>166</v>
      </c>
      <c r="BD167" s="12" t="str">
        <f t="shared" si="44"/>
        <v/>
      </c>
      <c r="BE167" s="12" t="str">
        <f t="shared" si="45"/>
        <v/>
      </c>
      <c r="BF167" s="12" t="str">
        <f>IFERROR(INDEX($B$5:$F$553,#REF!,COLUMNS($K$1:BF166)),"")</f>
        <v/>
      </c>
      <c r="BG167" s="12" t="str">
        <f>IFERROR(INDEX($B$5:$F$17373,#REF!,COLUMNS($K$2:BG167)),"")</f>
        <v/>
      </c>
    </row>
    <row r="168" spans="4:60" x14ac:dyDescent="0.2">
      <c r="D168" s="12"/>
      <c r="AL168" s="2"/>
      <c r="AM168" s="2"/>
      <c r="AN168" s="2"/>
      <c r="AO168" s="2"/>
      <c r="AP168" s="2"/>
      <c r="AQ168" s="2"/>
      <c r="BA168" s="12" t="s">
        <v>272</v>
      </c>
      <c r="BB168" s="12" t="str">
        <f t="shared" si="43"/>
        <v>EUR</v>
      </c>
      <c r="BC168" s="12">
        <f>ROWS($B$2:BA168)</f>
        <v>167</v>
      </c>
      <c r="BD168" s="12" t="str">
        <f t="shared" si="44"/>
        <v/>
      </c>
      <c r="BE168" s="12" t="str">
        <f t="shared" si="45"/>
        <v/>
      </c>
      <c r="BF168" s="12" t="str">
        <f>IFERROR(INDEX($B$5:$F$553,#REF!,COLUMNS($K$1:BF167)),"")</f>
        <v/>
      </c>
      <c r="BG168" s="12" t="str">
        <f>IFERROR(INDEX($B$5:$F$17373,#REF!,COLUMNS($K$2:BG168)),"")</f>
        <v/>
      </c>
    </row>
    <row r="169" spans="4:60" x14ac:dyDescent="0.2">
      <c r="D169" s="12"/>
      <c r="AL169" s="2"/>
      <c r="AM169" s="2"/>
      <c r="AN169" s="2"/>
      <c r="AO169" s="2"/>
      <c r="AP169" s="2"/>
      <c r="AQ169" s="2"/>
      <c r="BA169" s="12" t="s">
        <v>273</v>
      </c>
      <c r="BB169" s="12" t="str">
        <f t="shared" si="43"/>
        <v>EUR</v>
      </c>
      <c r="BC169" s="12">
        <f>ROWS($B$2:BA169)</f>
        <v>168</v>
      </c>
      <c r="BD169" s="12" t="str">
        <f t="shared" si="44"/>
        <v/>
      </c>
      <c r="BE169" s="12" t="str">
        <f t="shared" si="45"/>
        <v/>
      </c>
      <c r="BF169" s="12" t="str">
        <f>IFERROR(INDEX($B$5:$F$553,#REF!,COLUMNS($K$1:BF168)),"")</f>
        <v/>
      </c>
      <c r="BG169" s="12" t="str">
        <f>IFERROR(INDEX($B$5:$F$17373,#REF!,COLUMNS($K$2:BG169)),"")</f>
        <v/>
      </c>
    </row>
    <row r="170" spans="4:60" x14ac:dyDescent="0.2">
      <c r="D170" s="12"/>
      <c r="AL170" s="2"/>
      <c r="AM170" s="2"/>
      <c r="AN170" s="2"/>
      <c r="AO170" s="2"/>
      <c r="AP170" s="2"/>
      <c r="AQ170" s="2"/>
      <c r="BA170" s="12" t="s">
        <v>274</v>
      </c>
      <c r="BB170" s="12" t="str">
        <f t="shared" si="43"/>
        <v>EUR</v>
      </c>
      <c r="BC170" s="12">
        <f>ROWS($B$2:BA170)</f>
        <v>169</v>
      </c>
      <c r="BD170" s="12" t="str">
        <f t="shared" si="44"/>
        <v/>
      </c>
      <c r="BE170" s="12" t="str">
        <f t="shared" si="45"/>
        <v/>
      </c>
      <c r="BF170" s="12" t="str">
        <f>IFERROR(INDEX($B$5:$F$553,#REF!,COLUMNS($K$1:BF169)),"")</f>
        <v/>
      </c>
      <c r="BG170" s="12" t="str">
        <f>IFERROR(INDEX($B$5:$F$17373,#REF!,COLUMNS($K$2:BG170)),"")</f>
        <v/>
      </c>
    </row>
    <row r="171" spans="4:60" x14ac:dyDescent="0.2">
      <c r="D171" s="12"/>
      <c r="AL171" s="2"/>
      <c r="AM171" s="2"/>
      <c r="AN171" s="2"/>
      <c r="AO171" s="2"/>
      <c r="AP171" s="2"/>
      <c r="AQ171" s="2"/>
      <c r="BA171" s="12" t="s">
        <v>275</v>
      </c>
      <c r="BB171" s="12" t="str">
        <f t="shared" si="43"/>
        <v>EUR</v>
      </c>
      <c r="BC171" s="12">
        <f>ROWS($B$2:BA171)</f>
        <v>170</v>
      </c>
      <c r="BD171" s="12" t="str">
        <f t="shared" si="44"/>
        <v/>
      </c>
      <c r="BE171" s="12" t="str">
        <f t="shared" si="45"/>
        <v/>
      </c>
      <c r="BF171" s="12" t="str">
        <f>IFERROR(INDEX($B$5:$F$553,#REF!,COLUMNS($K$1:BF170)),"")</f>
        <v/>
      </c>
      <c r="BG171" s="12" t="str">
        <f>IFERROR(INDEX($B$5:$F$17373,#REF!,COLUMNS($K$2:BG171)),"")</f>
        <v/>
      </c>
    </row>
    <row r="172" spans="4:60" x14ac:dyDescent="0.2">
      <c r="D172" s="12"/>
      <c r="AN172" s="2"/>
      <c r="AO172" s="2"/>
      <c r="AP172" s="2"/>
      <c r="AQ172" s="2"/>
      <c r="BA172" s="12" t="s">
        <v>276</v>
      </c>
      <c r="BB172" s="12" t="str">
        <f t="shared" si="43"/>
        <v>EUR</v>
      </c>
      <c r="BC172" s="12">
        <f>ROWS($B$2:BA172)</f>
        <v>171</v>
      </c>
      <c r="BD172" s="12" t="str">
        <f t="shared" si="44"/>
        <v/>
      </c>
      <c r="BE172" s="12" t="str">
        <f t="shared" si="45"/>
        <v/>
      </c>
      <c r="BF172" s="12" t="str">
        <f>IFERROR(INDEX($B$5:$F$553,#REF!,COLUMNS($K$1:BF171)),"")</f>
        <v/>
      </c>
      <c r="BG172" s="12" t="str">
        <f>IFERROR(INDEX($B$5:$F$17373,#REF!,COLUMNS($K$2:BG172)),"")</f>
        <v/>
      </c>
    </row>
    <row r="173" spans="4:60" x14ac:dyDescent="0.2">
      <c r="D173" s="12"/>
      <c r="BA173" s="12" t="s">
        <v>277</v>
      </c>
      <c r="BB173" s="12" t="str">
        <f t="shared" si="43"/>
        <v>EUR</v>
      </c>
      <c r="BC173" s="12">
        <f>ROWS($B$2:BA173)</f>
        <v>172</v>
      </c>
      <c r="BD173" s="12" t="str">
        <f t="shared" si="44"/>
        <v/>
      </c>
      <c r="BE173" s="12" t="str">
        <f t="shared" si="45"/>
        <v/>
      </c>
      <c r="BF173" s="12" t="str">
        <f>IFERROR(INDEX($B$5:$F$553,#REF!,COLUMNS($K$1:BF172)),"")</f>
        <v/>
      </c>
      <c r="BG173" s="12" t="str">
        <f>IFERROR(INDEX($B$5:$F$17373,#REF!,COLUMNS($K$2:BG173)),"")</f>
        <v/>
      </c>
    </row>
    <row r="174" spans="4:60" x14ac:dyDescent="0.2">
      <c r="D174" s="12"/>
      <c r="BA174" s="12" t="s">
        <v>278</v>
      </c>
      <c r="BB174" s="12" t="str">
        <f t="shared" si="43"/>
        <v>EUR</v>
      </c>
      <c r="BC174" s="12">
        <f>ROWS($B$2:BA174)</f>
        <v>173</v>
      </c>
      <c r="BD174" s="12" t="str">
        <f t="shared" si="44"/>
        <v/>
      </c>
      <c r="BE174" s="12" t="str">
        <f t="shared" si="45"/>
        <v/>
      </c>
      <c r="BF174" s="12" t="str">
        <f>IFERROR(INDEX($B$5:$F$553,#REF!,COLUMNS($K$1:BF173)),"")</f>
        <v/>
      </c>
      <c r="BG174" s="12" t="str">
        <f>IFERROR(INDEX($B$5:$F$17373,#REF!,COLUMNS($K$2:BG174)),"")</f>
        <v/>
      </c>
    </row>
    <row r="175" spans="4:60" x14ac:dyDescent="0.2">
      <c r="D175" s="12"/>
      <c r="BA175" s="12" t="s">
        <v>279</v>
      </c>
      <c r="BB175" s="12" t="str">
        <f t="shared" si="43"/>
        <v>EUR</v>
      </c>
      <c r="BC175" s="12">
        <f>ROWS($B$2:BA175)</f>
        <v>174</v>
      </c>
      <c r="BD175" s="12" t="str">
        <f t="shared" si="44"/>
        <v/>
      </c>
      <c r="BE175" s="12" t="str">
        <f t="shared" si="45"/>
        <v/>
      </c>
      <c r="BF175" s="12" t="str">
        <f>IFERROR(INDEX($B$5:$F$553,#REF!,COLUMNS($K$1:BF174)),"")</f>
        <v/>
      </c>
      <c r="BG175" s="12" t="str">
        <f>IFERROR(INDEX($B$5:$F$17373,#REF!,COLUMNS($K$2:BG175)),"")</f>
        <v/>
      </c>
    </row>
    <row r="176" spans="4:60" x14ac:dyDescent="0.2">
      <c r="D176" s="12"/>
      <c r="BA176" s="12" t="s">
        <v>280</v>
      </c>
      <c r="BB176" s="12" t="str">
        <f t="shared" si="43"/>
        <v>EUR</v>
      </c>
      <c r="BC176" s="12">
        <f>ROWS($B$2:BA176)</f>
        <v>175</v>
      </c>
      <c r="BD176" s="12" t="str">
        <f t="shared" si="44"/>
        <v/>
      </c>
      <c r="BE176" s="12" t="str">
        <f t="shared" si="45"/>
        <v/>
      </c>
      <c r="BF176" s="12" t="str">
        <f>IFERROR(INDEX($B$5:$F$553,#REF!,COLUMNS($K$1:BF175)),"")</f>
        <v/>
      </c>
      <c r="BG176" s="12" t="str">
        <f>IFERROR(INDEX($B$5:$F$17373,#REF!,COLUMNS($K$2:BG176)),"")</f>
        <v/>
      </c>
    </row>
    <row r="177" spans="4:59" x14ac:dyDescent="0.2">
      <c r="D177" s="12"/>
      <c r="BA177" s="12" t="s">
        <v>281</v>
      </c>
      <c r="BB177" s="12" t="str">
        <f t="shared" si="43"/>
        <v>EUR</v>
      </c>
      <c r="BC177" s="12">
        <f>ROWS($B$2:BA177)</f>
        <v>176</v>
      </c>
      <c r="BD177" s="12" t="str">
        <f t="shared" si="44"/>
        <v/>
      </c>
      <c r="BE177" s="12" t="str">
        <f t="shared" si="45"/>
        <v/>
      </c>
      <c r="BF177" s="12" t="str">
        <f>IFERROR(INDEX($B$5:$F$553,#REF!,COLUMNS($K$1:BF176)),"")</f>
        <v/>
      </c>
      <c r="BG177" s="12" t="str">
        <f>IFERROR(INDEX($B$5:$F$17373,#REF!,COLUMNS($K$2:BG177)),"")</f>
        <v/>
      </c>
    </row>
    <row r="178" spans="4:59" x14ac:dyDescent="0.2">
      <c r="D178" s="12"/>
      <c r="BA178" s="12" t="s">
        <v>282</v>
      </c>
      <c r="BB178" s="12" t="str">
        <f t="shared" si="43"/>
        <v>EUR</v>
      </c>
      <c r="BC178" s="12">
        <f>ROWS($B$2:BA178)</f>
        <v>177</v>
      </c>
      <c r="BD178" s="12" t="str">
        <f t="shared" si="44"/>
        <v/>
      </c>
      <c r="BE178" s="12" t="str">
        <f t="shared" si="45"/>
        <v/>
      </c>
      <c r="BF178" s="12" t="str">
        <f>IFERROR(INDEX($B$5:$F$553,#REF!,COLUMNS($K$1:BF177)),"")</f>
        <v/>
      </c>
      <c r="BG178" s="12" t="str">
        <f>IFERROR(INDEX($B$5:$F$17373,#REF!,COLUMNS($K$2:BG178)),"")</f>
        <v/>
      </c>
    </row>
    <row r="179" spans="4:59" x14ac:dyDescent="0.2">
      <c r="D179" s="12"/>
      <c r="BA179" s="12" t="s">
        <v>283</v>
      </c>
      <c r="BB179" s="12" t="str">
        <f t="shared" si="43"/>
        <v>EUR</v>
      </c>
      <c r="BC179" s="12">
        <f>ROWS($B$2:BA179)</f>
        <v>178</v>
      </c>
      <c r="BD179" s="12" t="str">
        <f t="shared" si="44"/>
        <v/>
      </c>
      <c r="BE179" s="12" t="str">
        <f t="shared" si="45"/>
        <v/>
      </c>
      <c r="BF179" s="12" t="str">
        <f>IFERROR(INDEX($B$5:$F$553,#REF!,COLUMNS($K$1:BF178)),"")</f>
        <v/>
      </c>
      <c r="BG179" s="12" t="str">
        <f>IFERROR(INDEX($B$5:$F$17373,#REF!,COLUMNS($K$2:BG179)),"")</f>
        <v/>
      </c>
    </row>
    <row r="180" spans="4:59" x14ac:dyDescent="0.2">
      <c r="D180" s="12"/>
      <c r="BA180" s="12" t="s">
        <v>284</v>
      </c>
      <c r="BB180" s="12" t="str">
        <f t="shared" si="43"/>
        <v>EUR</v>
      </c>
      <c r="BC180" s="12">
        <f>ROWS($B$2:BA180)</f>
        <v>179</v>
      </c>
      <c r="BD180" s="12" t="str">
        <f t="shared" si="44"/>
        <v/>
      </c>
      <c r="BE180" s="12" t="str">
        <f t="shared" si="45"/>
        <v/>
      </c>
      <c r="BF180" s="12" t="str">
        <f>IFERROR(INDEX($B$5:$F$553,#REF!,COLUMNS($K$1:BF179)),"")</f>
        <v/>
      </c>
      <c r="BG180" s="12" t="str">
        <f>IFERROR(INDEX($B$5:$F$17373,#REF!,COLUMNS($K$2:BG180)),"")</f>
        <v/>
      </c>
    </row>
    <row r="181" spans="4:59" x14ac:dyDescent="0.2">
      <c r="D181" s="12"/>
      <c r="BA181" s="12" t="s">
        <v>285</v>
      </c>
      <c r="BB181" s="12" t="str">
        <f t="shared" si="43"/>
        <v>EUR</v>
      </c>
      <c r="BC181" s="12">
        <f>ROWS($B$2:BA181)</f>
        <v>180</v>
      </c>
      <c r="BD181" s="12" t="str">
        <f t="shared" si="44"/>
        <v/>
      </c>
      <c r="BE181" s="12" t="str">
        <f t="shared" si="45"/>
        <v/>
      </c>
      <c r="BF181" s="12" t="str">
        <f>IFERROR(INDEX($B$5:$F$553,#REF!,COLUMNS($K$1:BF180)),"")</f>
        <v/>
      </c>
      <c r="BG181" s="12" t="str">
        <f>IFERROR(INDEX($B$5:$F$17373,#REF!,COLUMNS($K$2:BG181)),"")</f>
        <v/>
      </c>
    </row>
    <row r="182" spans="4:59" x14ac:dyDescent="0.2">
      <c r="D182" s="12"/>
      <c r="BA182" s="12" t="s">
        <v>286</v>
      </c>
      <c r="BB182" s="12" t="str">
        <f t="shared" si="43"/>
        <v>EUR</v>
      </c>
      <c r="BC182" s="12">
        <f>ROWS($B$2:BA182)</f>
        <v>181</v>
      </c>
      <c r="BD182" s="12" t="str">
        <f t="shared" si="44"/>
        <v/>
      </c>
      <c r="BE182" s="12" t="str">
        <f t="shared" si="45"/>
        <v/>
      </c>
      <c r="BF182" s="12" t="str">
        <f>IFERROR(INDEX($B$5:$F$553,#REF!,COLUMNS($K$1:BF181)),"")</f>
        <v/>
      </c>
      <c r="BG182" s="12" t="str">
        <f>IFERROR(INDEX($B$5:$F$17373,#REF!,COLUMNS($K$2:BG182)),"")</f>
        <v/>
      </c>
    </row>
    <row r="183" spans="4:59" x14ac:dyDescent="0.2">
      <c r="D183" s="12"/>
      <c r="BA183" s="12" t="s">
        <v>287</v>
      </c>
      <c r="BB183" s="12" t="str">
        <f t="shared" si="43"/>
        <v>EUR</v>
      </c>
      <c r="BC183" s="12">
        <f>ROWS($B$2:BA183)</f>
        <v>182</v>
      </c>
      <c r="BD183" s="12" t="str">
        <f t="shared" si="44"/>
        <v/>
      </c>
      <c r="BE183" s="12" t="str">
        <f t="shared" si="45"/>
        <v/>
      </c>
      <c r="BF183" s="12" t="str">
        <f>IFERROR(INDEX($B$5:$F$553,#REF!,COLUMNS($K$1:BF182)),"")</f>
        <v/>
      </c>
      <c r="BG183" s="12" t="str">
        <f>IFERROR(INDEX($B$5:$F$17373,#REF!,COLUMNS($K$2:BG183)),"")</f>
        <v/>
      </c>
    </row>
    <row r="184" spans="4:59" x14ac:dyDescent="0.2">
      <c r="D184" s="12"/>
      <c r="BA184" s="12" t="s">
        <v>288</v>
      </c>
      <c r="BB184" s="12" t="str">
        <f t="shared" si="43"/>
        <v>EUR</v>
      </c>
      <c r="BC184" s="12">
        <f>ROWS($B$2:BA184)</f>
        <v>183</v>
      </c>
      <c r="BD184" s="12" t="str">
        <f t="shared" si="44"/>
        <v/>
      </c>
      <c r="BE184" s="12" t="str">
        <f t="shared" si="45"/>
        <v/>
      </c>
      <c r="BF184" s="12" t="str">
        <f>IFERROR(INDEX($B$5:$F$553,#REF!,COLUMNS($K$1:BF183)),"")</f>
        <v/>
      </c>
      <c r="BG184" s="12" t="str">
        <f>IFERROR(INDEX($B$5:$F$17373,#REF!,COLUMNS($K$2:BG184)),"")</f>
        <v/>
      </c>
    </row>
    <row r="185" spans="4:59" x14ac:dyDescent="0.2">
      <c r="D185" s="12"/>
      <c r="BA185" s="12" t="s">
        <v>289</v>
      </c>
      <c r="BB185" s="12" t="str">
        <f t="shared" si="43"/>
        <v>EUR</v>
      </c>
      <c r="BC185" s="12">
        <f>ROWS($B$2:BA185)</f>
        <v>184</v>
      </c>
      <c r="BD185" s="12" t="str">
        <f t="shared" si="44"/>
        <v/>
      </c>
      <c r="BE185" s="12" t="str">
        <f t="shared" si="45"/>
        <v/>
      </c>
      <c r="BF185" s="12" t="str">
        <f>IFERROR(INDEX($B$5:$F$553,#REF!,COLUMNS($K$1:BF184)),"")</f>
        <v/>
      </c>
      <c r="BG185" s="12" t="str">
        <f>IFERROR(INDEX($B$5:$F$17373,#REF!,COLUMNS($K$2:BG185)),"")</f>
        <v/>
      </c>
    </row>
    <row r="186" spans="4:59" x14ac:dyDescent="0.2">
      <c r="D186" s="12"/>
      <c r="BA186" s="12" t="s">
        <v>290</v>
      </c>
      <c r="BB186" s="12" t="str">
        <f t="shared" si="43"/>
        <v>EUR</v>
      </c>
      <c r="BC186" s="12">
        <f>ROWS($B$2:BA186)</f>
        <v>185</v>
      </c>
      <c r="BD186" s="12" t="str">
        <f t="shared" si="44"/>
        <v/>
      </c>
      <c r="BE186" s="12" t="str">
        <f t="shared" si="45"/>
        <v/>
      </c>
      <c r="BF186" s="12" t="str">
        <f>IFERROR(INDEX($B$5:$F$553,#REF!,COLUMNS($K$1:BF185)),"")</f>
        <v/>
      </c>
      <c r="BG186" s="12" t="str">
        <f>IFERROR(INDEX($B$5:$F$17373,#REF!,COLUMNS($K$2:BG186)),"")</f>
        <v/>
      </c>
    </row>
    <row r="187" spans="4:59" x14ac:dyDescent="0.2">
      <c r="D187" s="12"/>
      <c r="BA187" s="12" t="s">
        <v>291</v>
      </c>
      <c r="BB187" s="12" t="str">
        <f t="shared" si="43"/>
        <v>EUR</v>
      </c>
      <c r="BC187" s="12">
        <f>ROWS($B$2:BA187)</f>
        <v>186</v>
      </c>
      <c r="BD187" s="12" t="str">
        <f t="shared" si="44"/>
        <v/>
      </c>
      <c r="BE187" s="12" t="str">
        <f t="shared" si="45"/>
        <v/>
      </c>
      <c r="BF187" s="12" t="str">
        <f>IFERROR(INDEX($B$5:$F$553,#REF!,COLUMNS($K$1:BF186)),"")</f>
        <v/>
      </c>
      <c r="BG187" s="12" t="str">
        <f>IFERROR(INDEX($B$5:$F$17373,#REF!,COLUMNS($K$2:BG187)),"")</f>
        <v/>
      </c>
    </row>
    <row r="188" spans="4:59" x14ac:dyDescent="0.2">
      <c r="D188" s="12"/>
      <c r="BA188" s="12" t="s">
        <v>292</v>
      </c>
      <c r="BB188" s="12" t="str">
        <f t="shared" si="43"/>
        <v>EUR</v>
      </c>
      <c r="BC188" s="12">
        <f>ROWS($B$2:BA188)</f>
        <v>187</v>
      </c>
      <c r="BD188" s="12" t="str">
        <f t="shared" si="44"/>
        <v/>
      </c>
      <c r="BE188" s="12" t="str">
        <f t="shared" si="45"/>
        <v/>
      </c>
      <c r="BF188" s="12" t="str">
        <f>IFERROR(INDEX($B$5:$F$553,#REF!,COLUMNS($K$1:BF187)),"")</f>
        <v/>
      </c>
      <c r="BG188" s="12" t="str">
        <f>IFERROR(INDEX($B$5:$F$17373,#REF!,COLUMNS($K$2:BG188)),"")</f>
        <v/>
      </c>
    </row>
    <row r="189" spans="4:59" x14ac:dyDescent="0.2">
      <c r="D189" s="12"/>
      <c r="BA189" s="12" t="s">
        <v>293</v>
      </c>
      <c r="BB189" s="12" t="str">
        <f t="shared" si="43"/>
        <v>EUR</v>
      </c>
      <c r="BC189" s="12">
        <f>ROWS($B$2:BA189)</f>
        <v>188</v>
      </c>
      <c r="BD189" s="12" t="str">
        <f t="shared" si="44"/>
        <v/>
      </c>
      <c r="BE189" s="12" t="str">
        <f t="shared" si="45"/>
        <v/>
      </c>
      <c r="BF189" s="12" t="str">
        <f>IFERROR(INDEX($B$5:$F$553,#REF!,COLUMNS($K$1:BF188)),"")</f>
        <v/>
      </c>
      <c r="BG189" s="12" t="str">
        <f>IFERROR(INDEX($B$5:$F$17373,#REF!,COLUMNS($K$2:BG189)),"")</f>
        <v/>
      </c>
    </row>
    <row r="190" spans="4:59" x14ac:dyDescent="0.2">
      <c r="D190" s="12"/>
      <c r="BA190" s="12" t="s">
        <v>294</v>
      </c>
      <c r="BB190" s="12" t="str">
        <f t="shared" si="43"/>
        <v>EUR</v>
      </c>
      <c r="BC190" s="12">
        <f>ROWS($B$2:BA190)</f>
        <v>189</v>
      </c>
      <c r="BD190" s="12" t="str">
        <f t="shared" si="44"/>
        <v/>
      </c>
      <c r="BE190" s="12" t="str">
        <f t="shared" si="45"/>
        <v/>
      </c>
      <c r="BF190" s="12" t="str">
        <f>IFERROR(INDEX($B$5:$F$553,#REF!,COLUMNS($K$1:BF189)),"")</f>
        <v/>
      </c>
      <c r="BG190" s="12" t="str">
        <f>IFERROR(INDEX($B$5:$F$17373,#REF!,COLUMNS($K$2:BG190)),"")</f>
        <v/>
      </c>
    </row>
    <row r="191" spans="4:59" x14ac:dyDescent="0.2">
      <c r="D191" s="12"/>
      <c r="BA191" s="12" t="s">
        <v>295</v>
      </c>
      <c r="BB191" s="12" t="str">
        <f t="shared" si="43"/>
        <v>EUR</v>
      </c>
      <c r="BC191" s="12">
        <f>ROWS($B$2:BA191)</f>
        <v>190</v>
      </c>
      <c r="BD191" s="12" t="str">
        <f t="shared" si="44"/>
        <v/>
      </c>
      <c r="BE191" s="12" t="str">
        <f t="shared" si="45"/>
        <v/>
      </c>
      <c r="BF191" s="12" t="str">
        <f>IFERROR(INDEX($B$5:$F$553,#REF!,COLUMNS($K$1:BF190)),"")</f>
        <v/>
      </c>
      <c r="BG191" s="12" t="str">
        <f>IFERROR(INDEX($B$5:$F$17373,#REF!,COLUMNS($K$2:BG191)),"")</f>
        <v/>
      </c>
    </row>
    <row r="192" spans="4:59" x14ac:dyDescent="0.2">
      <c r="D192" s="12"/>
      <c r="BA192" s="12" t="s">
        <v>296</v>
      </c>
      <c r="BB192" s="12" t="str">
        <f t="shared" si="43"/>
        <v>EUR</v>
      </c>
      <c r="BC192" s="12">
        <f>ROWS($B$2:BA192)</f>
        <v>191</v>
      </c>
      <c r="BD192" s="12" t="str">
        <f t="shared" si="44"/>
        <v/>
      </c>
      <c r="BE192" s="12" t="str">
        <f t="shared" si="45"/>
        <v/>
      </c>
      <c r="BF192" s="12" t="str">
        <f>IFERROR(INDEX($B$5:$F$553,#REF!,COLUMNS($K$1:BF191)),"")</f>
        <v/>
      </c>
      <c r="BG192" s="12" t="str">
        <f>IFERROR(INDEX($B$5:$F$17373,#REF!,COLUMNS($K$2:BG192)),"")</f>
        <v/>
      </c>
    </row>
    <row r="193" spans="4:59" x14ac:dyDescent="0.2">
      <c r="D193" s="12"/>
      <c r="BA193" s="12" t="s">
        <v>297</v>
      </c>
      <c r="BB193" s="12" t="str">
        <f t="shared" si="43"/>
        <v>EUR</v>
      </c>
      <c r="BC193" s="12">
        <f>ROWS($B$2:BA193)</f>
        <v>192</v>
      </c>
      <c r="BD193" s="12" t="str">
        <f t="shared" si="44"/>
        <v/>
      </c>
      <c r="BE193" s="12" t="str">
        <f t="shared" si="45"/>
        <v/>
      </c>
      <c r="BF193" s="12" t="str">
        <f>IFERROR(INDEX($B$5:$F$553,#REF!,COLUMNS($K$1:BF192)),"")</f>
        <v/>
      </c>
      <c r="BG193" s="12" t="str">
        <f>IFERROR(INDEX($B$5:$F$17373,#REF!,COLUMNS($K$2:BG193)),"")</f>
        <v/>
      </c>
    </row>
    <row r="194" spans="4:59" x14ac:dyDescent="0.2">
      <c r="D194" s="12"/>
      <c r="BA194" s="12" t="s">
        <v>298</v>
      </c>
      <c r="BB194" s="12" t="str">
        <f t="shared" si="43"/>
        <v>EUR</v>
      </c>
      <c r="BC194" s="12">
        <f>ROWS($B$2:BA194)</f>
        <v>193</v>
      </c>
      <c r="BD194" s="12" t="str">
        <f t="shared" si="44"/>
        <v/>
      </c>
      <c r="BE194" s="12" t="str">
        <f t="shared" si="45"/>
        <v/>
      </c>
      <c r="BF194" s="12" t="str">
        <f>IFERROR(INDEX($B$5:$F$553,#REF!,COLUMNS($K$1:BF193)),"")</f>
        <v/>
      </c>
      <c r="BG194" s="12" t="str">
        <f>IFERROR(INDEX($B$5:$F$17373,#REF!,COLUMNS($K$2:BG194)),"")</f>
        <v/>
      </c>
    </row>
    <row r="195" spans="4:59" x14ac:dyDescent="0.2">
      <c r="D195" s="12"/>
      <c r="BA195" s="12" t="s">
        <v>299</v>
      </c>
      <c r="BB195" s="12" t="str">
        <f t="shared" si="43"/>
        <v>EUR</v>
      </c>
      <c r="BC195" s="12">
        <f>ROWS($B$2:BA195)</f>
        <v>194</v>
      </c>
      <c r="BD195" s="12" t="str">
        <f t="shared" si="44"/>
        <v/>
      </c>
      <c r="BE195" s="12" t="str">
        <f t="shared" si="45"/>
        <v/>
      </c>
      <c r="BF195" s="12" t="str">
        <f>IFERROR(INDEX($B$5:$F$553,#REF!,COLUMNS($K$1:BF194)),"")</f>
        <v/>
      </c>
      <c r="BG195" s="12" t="str">
        <f>IFERROR(INDEX($B$5:$F$17373,#REF!,COLUMNS($K$2:BG195)),"")</f>
        <v/>
      </c>
    </row>
    <row r="196" spans="4:59" x14ac:dyDescent="0.2">
      <c r="D196" s="12"/>
      <c r="BA196" s="12" t="s">
        <v>300</v>
      </c>
      <c r="BB196" s="12" t="str">
        <f t="shared" si="43"/>
        <v>EUR</v>
      </c>
      <c r="BC196" s="12">
        <f>ROWS($B$2:BA196)</f>
        <v>195</v>
      </c>
      <c r="BD196" s="12" t="str">
        <f t="shared" si="44"/>
        <v/>
      </c>
      <c r="BE196" s="12" t="str">
        <f t="shared" si="45"/>
        <v/>
      </c>
      <c r="BF196" s="12" t="str">
        <f>IFERROR(INDEX($B$5:$F$553,#REF!,COLUMNS($K$1:BF195)),"")</f>
        <v/>
      </c>
      <c r="BG196" s="12" t="str">
        <f>IFERROR(INDEX($B$5:$F$17373,#REF!,COLUMNS($K$2:BG196)),"")</f>
        <v/>
      </c>
    </row>
    <row r="197" spans="4:59" x14ac:dyDescent="0.2">
      <c r="D197" s="12"/>
      <c r="BA197" s="12" t="s">
        <v>301</v>
      </c>
      <c r="BB197" s="12" t="str">
        <f t="shared" si="43"/>
        <v>EUR</v>
      </c>
      <c r="BC197" s="12">
        <f>ROWS($B$2:BA197)</f>
        <v>196</v>
      </c>
      <c r="BD197" s="12" t="str">
        <f t="shared" si="44"/>
        <v/>
      </c>
      <c r="BE197" s="12" t="str">
        <f t="shared" si="45"/>
        <v/>
      </c>
      <c r="BF197" s="12" t="str">
        <f>IFERROR(INDEX($B$5:$F$553,#REF!,COLUMNS($K$1:BF196)),"")</f>
        <v/>
      </c>
      <c r="BG197" s="12" t="str">
        <f>IFERROR(INDEX($B$5:$F$17373,#REF!,COLUMNS($K$2:BG197)),"")</f>
        <v/>
      </c>
    </row>
    <row r="198" spans="4:59" x14ac:dyDescent="0.2">
      <c r="D198" s="12"/>
      <c r="BA198" s="12" t="s">
        <v>302</v>
      </c>
      <c r="BB198" s="12" t="str">
        <f t="shared" si="43"/>
        <v>EUR</v>
      </c>
      <c r="BC198" s="12">
        <f>ROWS($B$2:BA198)</f>
        <v>197</v>
      </c>
      <c r="BD198" s="12" t="str">
        <f t="shared" si="44"/>
        <v/>
      </c>
      <c r="BE198" s="12" t="str">
        <f t="shared" si="45"/>
        <v/>
      </c>
      <c r="BF198" s="12" t="str">
        <f>IFERROR(INDEX($B$5:$F$553,#REF!,COLUMNS($K$1:BF197)),"")</f>
        <v/>
      </c>
      <c r="BG198" s="12" t="str">
        <f>IFERROR(INDEX($B$5:$F$17373,#REF!,COLUMNS($K$2:BG198)),"")</f>
        <v/>
      </c>
    </row>
    <row r="199" spans="4:59" x14ac:dyDescent="0.2">
      <c r="D199" s="12"/>
      <c r="BA199" s="12" t="s">
        <v>303</v>
      </c>
      <c r="BB199" s="12" t="str">
        <f t="shared" si="43"/>
        <v>EUR</v>
      </c>
      <c r="BC199" s="12">
        <f>ROWS($B$2:BA199)</f>
        <v>198</v>
      </c>
      <c r="BD199" s="12" t="str">
        <f t="shared" si="44"/>
        <v/>
      </c>
      <c r="BE199" s="12" t="str">
        <f t="shared" si="45"/>
        <v/>
      </c>
      <c r="BF199" s="12" t="str">
        <f>IFERROR(INDEX($B$5:$F$553,#REF!,COLUMNS($K$1:BF198)),"")</f>
        <v/>
      </c>
      <c r="BG199" s="12" t="str">
        <f>IFERROR(INDEX($B$5:$F$17373,#REF!,COLUMNS($K$2:BG199)),"")</f>
        <v/>
      </c>
    </row>
    <row r="200" spans="4:59" x14ac:dyDescent="0.2">
      <c r="D200" s="12"/>
      <c r="BA200" s="12" t="s">
        <v>304</v>
      </c>
      <c r="BB200" s="12" t="str">
        <f t="shared" si="43"/>
        <v>EUR</v>
      </c>
      <c r="BC200" s="12">
        <f>ROWS($B$2:BA200)</f>
        <v>199</v>
      </c>
      <c r="BD200" s="12" t="str">
        <f t="shared" si="44"/>
        <v/>
      </c>
      <c r="BE200" s="12" t="str">
        <f t="shared" si="45"/>
        <v/>
      </c>
      <c r="BF200" s="12" t="str">
        <f>IFERROR(INDEX($B$5:$F$553,#REF!,COLUMNS($K$1:BF199)),"")</f>
        <v/>
      </c>
      <c r="BG200" s="12" t="str">
        <f>IFERROR(INDEX($B$5:$F$17373,#REF!,COLUMNS($K$2:BG200)),"")</f>
        <v/>
      </c>
    </row>
    <row r="201" spans="4:59" x14ac:dyDescent="0.2">
      <c r="D201" s="12"/>
      <c r="BA201" s="12" t="s">
        <v>305</v>
      </c>
      <c r="BB201" s="12" t="str">
        <f t="shared" si="43"/>
        <v>EUR</v>
      </c>
      <c r="BC201" s="12">
        <f>ROWS($B$2:BA201)</f>
        <v>200</v>
      </c>
      <c r="BD201" s="12" t="str">
        <f t="shared" si="44"/>
        <v/>
      </c>
      <c r="BE201" s="12" t="str">
        <f t="shared" si="45"/>
        <v/>
      </c>
      <c r="BF201" s="12" t="str">
        <f>IFERROR(INDEX($B$5:$F$553,#REF!,COLUMNS($K$1:BF200)),"")</f>
        <v/>
      </c>
      <c r="BG201" s="12" t="str">
        <f>IFERROR(INDEX($B$5:$F$17373,#REF!,COLUMNS($K$2:BG201)),"")</f>
        <v/>
      </c>
    </row>
    <row r="202" spans="4:59" x14ac:dyDescent="0.2">
      <c r="D202" s="12"/>
      <c r="BA202" s="12" t="s">
        <v>306</v>
      </c>
      <c r="BB202" s="12" t="str">
        <f t="shared" si="43"/>
        <v>EUR</v>
      </c>
      <c r="BC202" s="12">
        <f>ROWS($B$2:BA202)</f>
        <v>201</v>
      </c>
      <c r="BD202" s="12" t="str">
        <f t="shared" si="44"/>
        <v/>
      </c>
      <c r="BE202" s="12" t="str">
        <f t="shared" si="45"/>
        <v/>
      </c>
      <c r="BF202" s="12" t="str">
        <f>IFERROR(INDEX($B$5:$F$553,#REF!,COLUMNS($K$1:BF201)),"")</f>
        <v/>
      </c>
      <c r="BG202" s="12" t="str">
        <f>IFERROR(INDEX($B$5:$F$17373,#REF!,COLUMNS($K$2:BG202)),"")</f>
        <v/>
      </c>
    </row>
    <row r="203" spans="4:59" x14ac:dyDescent="0.2">
      <c r="D203" s="12"/>
      <c r="BA203" s="12" t="s">
        <v>307</v>
      </c>
      <c r="BB203" s="12" t="str">
        <f t="shared" si="43"/>
        <v>EUR</v>
      </c>
      <c r="BC203" s="12">
        <f>ROWS($B$2:BA203)</f>
        <v>202</v>
      </c>
      <c r="BD203" s="12" t="str">
        <f t="shared" si="44"/>
        <v/>
      </c>
      <c r="BE203" s="12" t="str">
        <f t="shared" si="45"/>
        <v/>
      </c>
      <c r="BF203" s="12" t="str">
        <f>IFERROR(INDEX($B$5:$F$553,#REF!,COLUMNS($K$1:BF202)),"")</f>
        <v/>
      </c>
      <c r="BG203" s="12" t="str">
        <f>IFERROR(INDEX($B$5:$F$17373,#REF!,COLUMNS($K$2:BG203)),"")</f>
        <v/>
      </c>
    </row>
    <row r="204" spans="4:59" x14ac:dyDescent="0.2">
      <c r="D204" s="12"/>
      <c r="BA204" s="12" t="s">
        <v>308</v>
      </c>
      <c r="BB204" s="12" t="str">
        <f t="shared" si="43"/>
        <v>EUR</v>
      </c>
      <c r="BC204" s="12">
        <f>ROWS($B$2:BA204)</f>
        <v>203</v>
      </c>
      <c r="BD204" s="12" t="str">
        <f t="shared" si="44"/>
        <v/>
      </c>
      <c r="BE204" s="12" t="str">
        <f t="shared" si="45"/>
        <v/>
      </c>
      <c r="BF204" s="12" t="str">
        <f>IFERROR(INDEX($B$5:$F$553,#REF!,COLUMNS($K$1:BF203)),"")</f>
        <v/>
      </c>
      <c r="BG204" s="12" t="str">
        <f>IFERROR(INDEX($B$5:$F$17373,#REF!,COLUMNS($K$2:BG204)),"")</f>
        <v/>
      </c>
    </row>
    <row r="205" spans="4:59" x14ac:dyDescent="0.2">
      <c r="D205" s="12"/>
      <c r="BA205" s="12" t="s">
        <v>309</v>
      </c>
      <c r="BB205" s="12" t="str">
        <f t="shared" si="43"/>
        <v>EUR</v>
      </c>
      <c r="BC205" s="12">
        <f>ROWS($B$2:BA205)</f>
        <v>204</v>
      </c>
      <c r="BD205" s="12" t="str">
        <f t="shared" si="44"/>
        <v/>
      </c>
      <c r="BE205" s="12" t="str">
        <f t="shared" si="45"/>
        <v/>
      </c>
      <c r="BF205" s="12" t="str">
        <f>IFERROR(INDEX($B$5:$F$553,#REF!,COLUMNS($K$1:BF204)),"")</f>
        <v/>
      </c>
      <c r="BG205" s="12" t="str">
        <f>IFERROR(INDEX($B$5:$F$17373,#REF!,COLUMNS($K$2:BG205)),"")</f>
        <v/>
      </c>
    </row>
    <row r="206" spans="4:59" x14ac:dyDescent="0.2">
      <c r="D206" s="12"/>
      <c r="BA206" s="12" t="s">
        <v>310</v>
      </c>
      <c r="BB206" s="12" t="str">
        <f t="shared" si="43"/>
        <v>EUR</v>
      </c>
      <c r="BC206" s="12">
        <f>ROWS($B$2:BA206)</f>
        <v>205</v>
      </c>
      <c r="BD206" s="12" t="str">
        <f t="shared" si="44"/>
        <v/>
      </c>
      <c r="BE206" s="12" t="str">
        <f t="shared" si="45"/>
        <v/>
      </c>
      <c r="BF206" s="12" t="str">
        <f>IFERROR(INDEX($B$5:$F$553,#REF!,COLUMNS($K$1:BF205)),"")</f>
        <v/>
      </c>
      <c r="BG206" s="12" t="str">
        <f>IFERROR(INDEX($B$5:$F$17373,#REF!,COLUMNS($K$2:BG206)),"")</f>
        <v/>
      </c>
    </row>
    <row r="207" spans="4:59" x14ac:dyDescent="0.2">
      <c r="D207" s="12"/>
      <c r="BA207" s="12" t="s">
        <v>311</v>
      </c>
      <c r="BB207" s="12" t="str">
        <f t="shared" si="43"/>
        <v>EUR</v>
      </c>
      <c r="BC207" s="12">
        <f>ROWS($B$2:BA207)</f>
        <v>206</v>
      </c>
      <c r="BD207" s="12" t="str">
        <f t="shared" si="44"/>
        <v/>
      </c>
      <c r="BE207" s="12" t="str">
        <f t="shared" si="45"/>
        <v/>
      </c>
      <c r="BF207" s="12" t="str">
        <f>IFERROR(INDEX($B$5:$F$553,#REF!,COLUMNS($K$1:BF206)),"")</f>
        <v/>
      </c>
      <c r="BG207" s="12" t="str">
        <f>IFERROR(INDEX($B$5:$F$17373,#REF!,COLUMNS($K$2:BG207)),"")</f>
        <v/>
      </c>
    </row>
    <row r="208" spans="4:59" x14ac:dyDescent="0.2">
      <c r="D208" s="12"/>
      <c r="BA208" s="12" t="s">
        <v>312</v>
      </c>
      <c r="BB208" s="12" t="str">
        <f t="shared" si="43"/>
        <v>EUR</v>
      </c>
      <c r="BC208" s="12">
        <f>ROWS($B$2:BA208)</f>
        <v>207</v>
      </c>
      <c r="BD208" s="12" t="str">
        <f t="shared" si="44"/>
        <v/>
      </c>
      <c r="BE208" s="12" t="str">
        <f t="shared" si="45"/>
        <v/>
      </c>
      <c r="BF208" s="12" t="str">
        <f>IFERROR(INDEX($B$5:$F$553,#REF!,COLUMNS($K$1:BF207)),"")</f>
        <v/>
      </c>
      <c r="BG208" s="12" t="str">
        <f>IFERROR(INDEX($B$5:$F$17373,#REF!,COLUMNS($K$2:BG208)),"")</f>
        <v/>
      </c>
    </row>
    <row r="209" spans="4:59" x14ac:dyDescent="0.2">
      <c r="D209" s="12"/>
      <c r="BA209" s="12" t="s">
        <v>313</v>
      </c>
      <c r="BB209" s="12" t="str">
        <f t="shared" si="43"/>
        <v>EUR</v>
      </c>
      <c r="BC209" s="12">
        <f>ROWS($B$2:BA209)</f>
        <v>208</v>
      </c>
      <c r="BD209" s="12" t="str">
        <f t="shared" si="44"/>
        <v/>
      </c>
      <c r="BE209" s="12" t="str">
        <f t="shared" si="45"/>
        <v/>
      </c>
      <c r="BF209" s="12" t="str">
        <f>IFERROR(INDEX($B$5:$F$553,#REF!,COLUMNS($K$1:BF208)),"")</f>
        <v/>
      </c>
      <c r="BG209" s="12" t="str">
        <f>IFERROR(INDEX($B$5:$F$17373,#REF!,COLUMNS($K$2:BG209)),"")</f>
        <v/>
      </c>
    </row>
    <row r="210" spans="4:59" x14ac:dyDescent="0.2">
      <c r="D210" s="12"/>
      <c r="BA210" s="12" t="s">
        <v>314</v>
      </c>
      <c r="BB210" s="12" t="str">
        <f t="shared" si="43"/>
        <v>EUR</v>
      </c>
      <c r="BC210" s="12">
        <f>ROWS($B$2:BA210)</f>
        <v>209</v>
      </c>
      <c r="BD210" s="12" t="str">
        <f t="shared" si="44"/>
        <v/>
      </c>
      <c r="BE210" s="12" t="str">
        <f t="shared" si="45"/>
        <v/>
      </c>
      <c r="BF210" s="12" t="str">
        <f>IFERROR(INDEX($B$5:$F$553,#REF!,COLUMNS($K$1:BF209)),"")</f>
        <v/>
      </c>
      <c r="BG210" s="12" t="str">
        <f>IFERROR(INDEX($B$5:$F$17373,#REF!,COLUMNS($K$2:BG210)),"")</f>
        <v/>
      </c>
    </row>
    <row r="211" spans="4:59" x14ac:dyDescent="0.2">
      <c r="D211" s="12"/>
      <c r="BA211" s="12" t="s">
        <v>315</v>
      </c>
      <c r="BB211" s="12" t="str">
        <f t="shared" si="43"/>
        <v>EUR</v>
      </c>
      <c r="BC211" s="12">
        <f>ROWS($B$2:BA211)</f>
        <v>210</v>
      </c>
      <c r="BD211" s="12" t="str">
        <f t="shared" si="44"/>
        <v/>
      </c>
      <c r="BE211" s="12" t="str">
        <f t="shared" si="45"/>
        <v/>
      </c>
      <c r="BF211" s="12" t="str">
        <f>IFERROR(INDEX($B$5:$F$553,#REF!,COLUMNS($K$1:BF210)),"")</f>
        <v/>
      </c>
      <c r="BG211" s="12" t="str">
        <f>IFERROR(INDEX($B$5:$F$17373,#REF!,COLUMNS($K$2:BG211)),"")</f>
        <v/>
      </c>
    </row>
    <row r="212" spans="4:59" x14ac:dyDescent="0.2">
      <c r="D212" s="12"/>
      <c r="BA212" s="12" t="s">
        <v>316</v>
      </c>
      <c r="BB212" s="12" t="str">
        <f t="shared" ref="BB212:BB275" si="46">LEFT(BA212,3)</f>
        <v>EUR</v>
      </c>
      <c r="BC212" s="12">
        <f>ROWS($B$2:BA212)</f>
        <v>211</v>
      </c>
      <c r="BD212" s="12" t="str">
        <f t="shared" ref="BD212:BD275" si="47">IF(BB212=$D$5,BC212,"")</f>
        <v/>
      </c>
      <c r="BE212" s="12" t="str">
        <f t="shared" ref="BE212:BE275" si="48">IFERROR(SMALL(BD:BD,BC212),"")</f>
        <v/>
      </c>
      <c r="BF212" s="12" t="str">
        <f>IFERROR(INDEX($B$5:$F$553,#REF!,COLUMNS($K$1:BF211)),"")</f>
        <v/>
      </c>
      <c r="BG212" s="12" t="str">
        <f>IFERROR(INDEX($B$5:$F$17373,#REF!,COLUMNS($K$2:BG212)),"")</f>
        <v/>
      </c>
    </row>
    <row r="213" spans="4:59" x14ac:dyDescent="0.2">
      <c r="D213" s="12"/>
      <c r="BA213" s="12" t="s">
        <v>317</v>
      </c>
      <c r="BB213" s="12" t="str">
        <f t="shared" si="46"/>
        <v>EUR</v>
      </c>
      <c r="BC213" s="12">
        <f>ROWS($B$2:BA213)</f>
        <v>212</v>
      </c>
      <c r="BD213" s="12" t="str">
        <f t="shared" si="47"/>
        <v/>
      </c>
      <c r="BE213" s="12" t="str">
        <f t="shared" si="48"/>
        <v/>
      </c>
      <c r="BF213" s="12" t="str">
        <f>IFERROR(INDEX($B$5:$F$553,#REF!,COLUMNS($K$1:BF212)),"")</f>
        <v/>
      </c>
      <c r="BG213" s="12" t="str">
        <f>IFERROR(INDEX($B$5:$F$17373,#REF!,COLUMNS($K$2:BG213)),"")</f>
        <v/>
      </c>
    </row>
    <row r="214" spans="4:59" x14ac:dyDescent="0.2">
      <c r="D214" s="12"/>
      <c r="BA214" s="12" t="s">
        <v>318</v>
      </c>
      <c r="BB214" s="12" t="str">
        <f t="shared" si="46"/>
        <v>EUR</v>
      </c>
      <c r="BC214" s="12">
        <f>ROWS($B$2:BA214)</f>
        <v>213</v>
      </c>
      <c r="BD214" s="12" t="str">
        <f t="shared" si="47"/>
        <v/>
      </c>
      <c r="BE214" s="12" t="str">
        <f t="shared" si="48"/>
        <v/>
      </c>
      <c r="BF214" s="12" t="str">
        <f>IFERROR(INDEX($B$5:$F$553,#REF!,COLUMNS($K$1:BF213)),"")</f>
        <v/>
      </c>
      <c r="BG214" s="12" t="str">
        <f>IFERROR(INDEX($B$5:$F$17373,#REF!,COLUMNS($K$2:BG214)),"")</f>
        <v/>
      </c>
    </row>
    <row r="215" spans="4:59" x14ac:dyDescent="0.2">
      <c r="D215" s="12"/>
      <c r="BA215" s="12" t="s">
        <v>319</v>
      </c>
      <c r="BB215" s="12" t="str">
        <f t="shared" si="46"/>
        <v>EUR</v>
      </c>
      <c r="BC215" s="12">
        <f>ROWS($B$2:BA215)</f>
        <v>214</v>
      </c>
      <c r="BD215" s="12" t="str">
        <f t="shared" si="47"/>
        <v/>
      </c>
      <c r="BE215" s="12" t="str">
        <f t="shared" si="48"/>
        <v/>
      </c>
      <c r="BF215" s="12" t="str">
        <f>IFERROR(INDEX($B$5:$F$553,#REF!,COLUMNS($K$1:BF214)),"")</f>
        <v/>
      </c>
      <c r="BG215" s="12" t="str">
        <f>IFERROR(INDEX($B$5:$F$17373,#REF!,COLUMNS($K$2:BG215)),"")</f>
        <v/>
      </c>
    </row>
    <row r="216" spans="4:59" x14ac:dyDescent="0.2">
      <c r="D216" s="12"/>
      <c r="BA216" s="12" t="s">
        <v>320</v>
      </c>
      <c r="BB216" s="12" t="str">
        <f t="shared" si="46"/>
        <v>EUR</v>
      </c>
      <c r="BC216" s="12">
        <f>ROWS($B$2:BA216)</f>
        <v>215</v>
      </c>
      <c r="BD216" s="12" t="str">
        <f t="shared" si="47"/>
        <v/>
      </c>
      <c r="BE216" s="12" t="str">
        <f t="shared" si="48"/>
        <v/>
      </c>
      <c r="BF216" s="12" t="str">
        <f>IFERROR(INDEX($B$5:$F$553,#REF!,COLUMNS($K$1:BF215)),"")</f>
        <v/>
      </c>
      <c r="BG216" s="12" t="str">
        <f>IFERROR(INDEX($B$5:$F$17373,#REF!,COLUMNS($K$2:BG216)),"")</f>
        <v/>
      </c>
    </row>
    <row r="217" spans="4:59" x14ac:dyDescent="0.2">
      <c r="D217" s="12"/>
      <c r="BA217" s="12" t="s">
        <v>321</v>
      </c>
      <c r="BB217" s="12" t="str">
        <f t="shared" si="46"/>
        <v>EUR</v>
      </c>
      <c r="BC217" s="12">
        <f>ROWS($B$2:BA217)</f>
        <v>216</v>
      </c>
      <c r="BD217" s="12" t="str">
        <f t="shared" si="47"/>
        <v/>
      </c>
      <c r="BE217" s="12" t="str">
        <f t="shared" si="48"/>
        <v/>
      </c>
      <c r="BF217" s="12" t="str">
        <f>IFERROR(INDEX($B$5:$F$553,#REF!,COLUMNS($K$1:BF216)),"")</f>
        <v/>
      </c>
      <c r="BG217" s="12" t="str">
        <f>IFERROR(INDEX($B$5:$F$17373,#REF!,COLUMNS($K$2:BG217)),"")</f>
        <v/>
      </c>
    </row>
    <row r="218" spans="4:59" x14ac:dyDescent="0.2">
      <c r="D218" s="12"/>
      <c r="BA218" s="12" t="s">
        <v>322</v>
      </c>
      <c r="BB218" s="12" t="str">
        <f t="shared" si="46"/>
        <v>EUR</v>
      </c>
      <c r="BC218" s="12">
        <f>ROWS($B$2:BA218)</f>
        <v>217</v>
      </c>
      <c r="BD218" s="12" t="str">
        <f t="shared" si="47"/>
        <v/>
      </c>
      <c r="BE218" s="12" t="str">
        <f t="shared" si="48"/>
        <v/>
      </c>
      <c r="BF218" s="12" t="str">
        <f>IFERROR(INDEX($B$5:$F$553,#REF!,COLUMNS($K$1:BF217)),"")</f>
        <v/>
      </c>
      <c r="BG218" s="12" t="str">
        <f>IFERROR(INDEX($B$5:$F$17373,#REF!,COLUMNS($K$2:BG218)),"")</f>
        <v/>
      </c>
    </row>
    <row r="219" spans="4:59" x14ac:dyDescent="0.2">
      <c r="D219" s="12"/>
      <c r="BA219" s="12" t="s">
        <v>323</v>
      </c>
      <c r="BB219" s="12" t="str">
        <f t="shared" si="46"/>
        <v>EUR</v>
      </c>
      <c r="BC219" s="12">
        <f>ROWS($B$2:BA219)</f>
        <v>218</v>
      </c>
      <c r="BD219" s="12" t="str">
        <f t="shared" si="47"/>
        <v/>
      </c>
      <c r="BE219" s="12" t="str">
        <f t="shared" si="48"/>
        <v/>
      </c>
      <c r="BF219" s="12" t="str">
        <f>IFERROR(INDEX($B$5:$F$553,#REF!,COLUMNS($K$1:BF218)),"")</f>
        <v/>
      </c>
      <c r="BG219" s="12" t="str">
        <f>IFERROR(INDEX($B$5:$F$17373,#REF!,COLUMNS($K$2:BG219)),"")</f>
        <v/>
      </c>
    </row>
    <row r="220" spans="4:59" x14ac:dyDescent="0.2">
      <c r="D220" s="12"/>
      <c r="BA220" s="12" t="s">
        <v>324</v>
      </c>
      <c r="BB220" s="12" t="str">
        <f t="shared" si="46"/>
        <v>EUR</v>
      </c>
      <c r="BC220" s="12">
        <f>ROWS($B$2:BA220)</f>
        <v>219</v>
      </c>
      <c r="BD220" s="12" t="str">
        <f t="shared" si="47"/>
        <v/>
      </c>
      <c r="BE220" s="12" t="str">
        <f t="shared" si="48"/>
        <v/>
      </c>
      <c r="BF220" s="12" t="str">
        <f>IFERROR(INDEX($B$5:$F$553,#REF!,COLUMNS($K$1:BF219)),"")</f>
        <v/>
      </c>
      <c r="BG220" s="12" t="str">
        <f>IFERROR(INDEX($B$5:$F$17373,#REF!,COLUMNS($K$2:BG220)),"")</f>
        <v/>
      </c>
    </row>
    <row r="221" spans="4:59" x14ac:dyDescent="0.2">
      <c r="D221" s="12"/>
      <c r="BA221" s="12" t="s">
        <v>325</v>
      </c>
      <c r="BB221" s="12" t="str">
        <f t="shared" si="46"/>
        <v>EUR</v>
      </c>
      <c r="BC221" s="12">
        <f>ROWS($B$2:BA221)</f>
        <v>220</v>
      </c>
      <c r="BD221" s="12" t="str">
        <f t="shared" si="47"/>
        <v/>
      </c>
      <c r="BE221" s="12" t="str">
        <f t="shared" si="48"/>
        <v/>
      </c>
      <c r="BF221" s="12" t="str">
        <f>IFERROR(INDEX($B$5:$F$553,#REF!,COLUMNS($K$1:BF220)),"")</f>
        <v/>
      </c>
      <c r="BG221" s="12" t="str">
        <f>IFERROR(INDEX($B$5:$F$17373,#REF!,COLUMNS($K$2:BG221)),"")</f>
        <v/>
      </c>
    </row>
    <row r="222" spans="4:59" x14ac:dyDescent="0.2">
      <c r="D222" s="12"/>
      <c r="BA222" s="12" t="s">
        <v>326</v>
      </c>
      <c r="BB222" s="12" t="str">
        <f t="shared" si="46"/>
        <v>EUR</v>
      </c>
      <c r="BC222" s="12">
        <f>ROWS($B$2:BA222)</f>
        <v>221</v>
      </c>
      <c r="BD222" s="12" t="str">
        <f t="shared" si="47"/>
        <v/>
      </c>
      <c r="BE222" s="12" t="str">
        <f t="shared" si="48"/>
        <v/>
      </c>
      <c r="BF222" s="12" t="str">
        <f>IFERROR(INDEX($B$5:$F$553,#REF!,COLUMNS($K$1:BF221)),"")</f>
        <v/>
      </c>
      <c r="BG222" s="12" t="str">
        <f>IFERROR(INDEX($B$5:$F$17373,#REF!,COLUMNS($K$2:BG222)),"")</f>
        <v/>
      </c>
    </row>
    <row r="223" spans="4:59" x14ac:dyDescent="0.2">
      <c r="D223" s="12"/>
      <c r="BA223" s="12" t="s">
        <v>327</v>
      </c>
      <c r="BB223" s="12" t="str">
        <f t="shared" si="46"/>
        <v>EUR</v>
      </c>
      <c r="BC223" s="12">
        <f>ROWS($B$2:BA223)</f>
        <v>222</v>
      </c>
      <c r="BD223" s="12" t="str">
        <f t="shared" si="47"/>
        <v/>
      </c>
      <c r="BE223" s="12" t="str">
        <f t="shared" si="48"/>
        <v/>
      </c>
      <c r="BF223" s="12" t="str">
        <f>IFERROR(INDEX($B$5:$F$553,#REF!,COLUMNS($K$1:BF222)),"")</f>
        <v/>
      </c>
      <c r="BG223" s="12" t="str">
        <f>IFERROR(INDEX($B$5:$F$17373,#REF!,COLUMNS($K$2:BG223)),"")</f>
        <v/>
      </c>
    </row>
    <row r="224" spans="4:59" x14ac:dyDescent="0.2">
      <c r="D224" s="12"/>
      <c r="BA224" s="12" t="s">
        <v>328</v>
      </c>
      <c r="BB224" s="12" t="str">
        <f t="shared" si="46"/>
        <v>EUR</v>
      </c>
      <c r="BC224" s="12">
        <f>ROWS($B$2:BA224)</f>
        <v>223</v>
      </c>
      <c r="BD224" s="12" t="str">
        <f t="shared" si="47"/>
        <v/>
      </c>
      <c r="BE224" s="12" t="str">
        <f t="shared" si="48"/>
        <v/>
      </c>
      <c r="BF224" s="12" t="str">
        <f>IFERROR(INDEX($B$5:$F$553,#REF!,COLUMNS($K$1:BF223)),"")</f>
        <v/>
      </c>
      <c r="BG224" s="12" t="str">
        <f>IFERROR(INDEX($B$5:$F$17373,#REF!,COLUMNS($K$2:BG224)),"")</f>
        <v/>
      </c>
    </row>
    <row r="225" spans="4:59" x14ac:dyDescent="0.2">
      <c r="D225" s="12"/>
      <c r="BA225" s="12" t="s">
        <v>329</v>
      </c>
      <c r="BB225" s="12" t="str">
        <f t="shared" si="46"/>
        <v>EUR</v>
      </c>
      <c r="BC225" s="12">
        <f>ROWS($B$2:BA225)</f>
        <v>224</v>
      </c>
      <c r="BD225" s="12" t="str">
        <f t="shared" si="47"/>
        <v/>
      </c>
      <c r="BE225" s="12" t="str">
        <f t="shared" si="48"/>
        <v/>
      </c>
      <c r="BF225" s="12" t="str">
        <f>IFERROR(INDEX($B$5:$F$553,#REF!,COLUMNS($K$1:BF224)),"")</f>
        <v/>
      </c>
      <c r="BG225" s="12" t="str">
        <f>IFERROR(INDEX($B$5:$F$17373,#REF!,COLUMNS($K$2:BG225)),"")</f>
        <v/>
      </c>
    </row>
    <row r="226" spans="4:59" x14ac:dyDescent="0.2">
      <c r="D226" s="12"/>
      <c r="BA226" s="12" t="s">
        <v>330</v>
      </c>
      <c r="BB226" s="12" t="str">
        <f t="shared" si="46"/>
        <v>EUR</v>
      </c>
      <c r="BC226" s="12">
        <f>ROWS($B$2:BA226)</f>
        <v>225</v>
      </c>
      <c r="BD226" s="12" t="str">
        <f t="shared" si="47"/>
        <v/>
      </c>
      <c r="BE226" s="12" t="str">
        <f t="shared" si="48"/>
        <v/>
      </c>
      <c r="BF226" s="12" t="str">
        <f>IFERROR(INDEX($B$5:$F$553,#REF!,COLUMNS($K$1:BF225)),"")</f>
        <v/>
      </c>
      <c r="BG226" s="12" t="str">
        <f>IFERROR(INDEX($B$5:$F$17373,#REF!,COLUMNS($K$2:BG226)),"")</f>
        <v/>
      </c>
    </row>
    <row r="227" spans="4:59" x14ac:dyDescent="0.2">
      <c r="D227" s="12"/>
      <c r="BA227" s="12" t="s">
        <v>331</v>
      </c>
      <c r="BB227" s="12" t="str">
        <f t="shared" si="46"/>
        <v>EUR</v>
      </c>
      <c r="BC227" s="12">
        <f>ROWS($B$2:BA227)</f>
        <v>226</v>
      </c>
      <c r="BD227" s="12" t="str">
        <f t="shared" si="47"/>
        <v/>
      </c>
      <c r="BE227" s="12" t="str">
        <f t="shared" si="48"/>
        <v/>
      </c>
      <c r="BF227" s="12" t="str">
        <f>IFERROR(INDEX($B$5:$F$553,#REF!,COLUMNS($K$1:BF226)),"")</f>
        <v/>
      </c>
      <c r="BG227" s="12" t="str">
        <f>IFERROR(INDEX($B$5:$F$17373,#REF!,COLUMNS($K$2:BG227)),"")</f>
        <v/>
      </c>
    </row>
    <row r="228" spans="4:59" x14ac:dyDescent="0.2">
      <c r="D228" s="12"/>
      <c r="BA228" s="12" t="s">
        <v>332</v>
      </c>
      <c r="BB228" s="12" t="str">
        <f t="shared" si="46"/>
        <v>EUR</v>
      </c>
      <c r="BC228" s="12">
        <f>ROWS($B$2:BA228)</f>
        <v>227</v>
      </c>
      <c r="BD228" s="12" t="str">
        <f t="shared" si="47"/>
        <v/>
      </c>
      <c r="BE228" s="12" t="str">
        <f t="shared" si="48"/>
        <v/>
      </c>
      <c r="BF228" s="12" t="str">
        <f>IFERROR(INDEX($B$5:$F$553,#REF!,COLUMNS($K$1:BF227)),"")</f>
        <v/>
      </c>
      <c r="BG228" s="12" t="str">
        <f>IFERROR(INDEX($B$5:$F$17373,#REF!,COLUMNS($K$2:BG228)),"")</f>
        <v/>
      </c>
    </row>
    <row r="229" spans="4:59" x14ac:dyDescent="0.2">
      <c r="D229" s="12"/>
      <c r="BA229" s="12" t="s">
        <v>333</v>
      </c>
      <c r="BB229" s="12" t="str">
        <f t="shared" si="46"/>
        <v>EUR</v>
      </c>
      <c r="BC229" s="12">
        <f>ROWS($B$2:BA229)</f>
        <v>228</v>
      </c>
      <c r="BD229" s="12" t="str">
        <f t="shared" si="47"/>
        <v/>
      </c>
      <c r="BE229" s="12" t="str">
        <f t="shared" si="48"/>
        <v/>
      </c>
      <c r="BF229" s="12" t="str">
        <f>IFERROR(INDEX($B$5:$F$553,#REF!,COLUMNS($K$1:BF228)),"")</f>
        <v/>
      </c>
      <c r="BG229" s="12" t="str">
        <f>IFERROR(INDEX($B$5:$F$17373,#REF!,COLUMNS($K$2:BG229)),"")</f>
        <v/>
      </c>
    </row>
    <row r="230" spans="4:59" x14ac:dyDescent="0.2">
      <c r="D230" s="12"/>
      <c r="BA230" s="12" t="s">
        <v>334</v>
      </c>
      <c r="BB230" s="12" t="str">
        <f t="shared" si="46"/>
        <v>EUR</v>
      </c>
      <c r="BC230" s="12">
        <f>ROWS($B$2:BA230)</f>
        <v>229</v>
      </c>
      <c r="BD230" s="12" t="str">
        <f t="shared" si="47"/>
        <v/>
      </c>
      <c r="BE230" s="12" t="str">
        <f t="shared" si="48"/>
        <v/>
      </c>
      <c r="BF230" s="12" t="str">
        <f>IFERROR(INDEX($B$5:$F$553,#REF!,COLUMNS($K$1:BF229)),"")</f>
        <v/>
      </c>
      <c r="BG230" s="12" t="str">
        <f>IFERROR(INDEX($B$5:$F$17373,#REF!,COLUMNS($K$2:BG230)),"")</f>
        <v/>
      </c>
    </row>
    <row r="231" spans="4:59" x14ac:dyDescent="0.2">
      <c r="D231" s="12"/>
      <c r="BA231" s="12" t="s">
        <v>335</v>
      </c>
      <c r="BB231" s="12" t="str">
        <f t="shared" si="46"/>
        <v>EUR</v>
      </c>
      <c r="BC231" s="12">
        <f>ROWS($B$2:BA231)</f>
        <v>230</v>
      </c>
      <c r="BD231" s="12" t="str">
        <f t="shared" si="47"/>
        <v/>
      </c>
      <c r="BE231" s="12" t="str">
        <f t="shared" si="48"/>
        <v/>
      </c>
      <c r="BF231" s="12" t="str">
        <f>IFERROR(INDEX($B$5:$F$553,#REF!,COLUMNS($K$1:BF230)),"")</f>
        <v/>
      </c>
      <c r="BG231" s="12" t="str">
        <f>IFERROR(INDEX($B$5:$F$17373,#REF!,COLUMNS($K$2:BG231)),"")</f>
        <v/>
      </c>
    </row>
    <row r="232" spans="4:59" x14ac:dyDescent="0.2">
      <c r="D232" s="12"/>
      <c r="BA232" s="12" t="s">
        <v>336</v>
      </c>
      <c r="BB232" s="12" t="str">
        <f t="shared" si="46"/>
        <v>EUR</v>
      </c>
      <c r="BC232" s="12">
        <f>ROWS($B$2:BA232)</f>
        <v>231</v>
      </c>
      <c r="BD232" s="12" t="str">
        <f t="shared" si="47"/>
        <v/>
      </c>
      <c r="BE232" s="12" t="str">
        <f t="shared" si="48"/>
        <v/>
      </c>
      <c r="BF232" s="12" t="str">
        <f>IFERROR(INDEX($B$5:$F$553,#REF!,COLUMNS($K$1:BF231)),"")</f>
        <v/>
      </c>
      <c r="BG232" s="12" t="str">
        <f>IFERROR(INDEX($B$5:$F$17373,#REF!,COLUMNS($K$2:BG232)),"")</f>
        <v/>
      </c>
    </row>
    <row r="233" spans="4:59" x14ac:dyDescent="0.2">
      <c r="D233" s="12"/>
      <c r="BA233" s="12" t="s">
        <v>337</v>
      </c>
      <c r="BB233" s="12" t="str">
        <f t="shared" si="46"/>
        <v>EUR</v>
      </c>
      <c r="BC233" s="12">
        <f>ROWS($B$2:BA233)</f>
        <v>232</v>
      </c>
      <c r="BD233" s="12" t="str">
        <f t="shared" si="47"/>
        <v/>
      </c>
      <c r="BE233" s="12" t="str">
        <f t="shared" si="48"/>
        <v/>
      </c>
      <c r="BF233" s="12" t="str">
        <f>IFERROR(INDEX($B$5:$F$553,#REF!,COLUMNS($K$1:BF232)),"")</f>
        <v/>
      </c>
      <c r="BG233" s="12" t="str">
        <f>IFERROR(INDEX($B$5:$F$17373,#REF!,COLUMNS($K$2:BG233)),"")</f>
        <v/>
      </c>
    </row>
    <row r="234" spans="4:59" x14ac:dyDescent="0.2">
      <c r="D234" s="12"/>
      <c r="BA234" s="12" t="s">
        <v>338</v>
      </c>
      <c r="BB234" s="12" t="str">
        <f t="shared" si="46"/>
        <v>EUR</v>
      </c>
      <c r="BC234" s="12">
        <f>ROWS($B$2:BA234)</f>
        <v>233</v>
      </c>
      <c r="BD234" s="12" t="str">
        <f t="shared" si="47"/>
        <v/>
      </c>
      <c r="BE234" s="12" t="str">
        <f t="shared" si="48"/>
        <v/>
      </c>
      <c r="BF234" s="12" t="str">
        <f>IFERROR(INDEX($B$5:$F$553,#REF!,COLUMNS($K$1:BF233)),"")</f>
        <v/>
      </c>
      <c r="BG234" s="12" t="str">
        <f>IFERROR(INDEX($B$5:$F$17373,#REF!,COLUMNS($K$2:BG234)),"")</f>
        <v/>
      </c>
    </row>
    <row r="235" spans="4:59" x14ac:dyDescent="0.2">
      <c r="D235" s="12"/>
      <c r="BA235" s="12" t="s">
        <v>339</v>
      </c>
      <c r="BB235" s="12" t="str">
        <f t="shared" si="46"/>
        <v>EUR</v>
      </c>
      <c r="BC235" s="12">
        <f>ROWS($B$2:BA235)</f>
        <v>234</v>
      </c>
      <c r="BD235" s="12" t="str">
        <f t="shared" si="47"/>
        <v/>
      </c>
      <c r="BE235" s="12" t="str">
        <f t="shared" si="48"/>
        <v/>
      </c>
      <c r="BF235" s="12" t="str">
        <f>IFERROR(INDEX($B$5:$F$553,#REF!,COLUMNS($K$1:BF234)),"")</f>
        <v/>
      </c>
      <c r="BG235" s="12" t="str">
        <f>IFERROR(INDEX($B$5:$F$17373,#REF!,COLUMNS($K$2:BG235)),"")</f>
        <v/>
      </c>
    </row>
    <row r="236" spans="4:59" x14ac:dyDescent="0.2">
      <c r="D236" s="12"/>
      <c r="BA236" s="12" t="s">
        <v>340</v>
      </c>
      <c r="BB236" s="12" t="str">
        <f t="shared" si="46"/>
        <v>EUR</v>
      </c>
      <c r="BC236" s="12">
        <f>ROWS($B$2:BA236)</f>
        <v>235</v>
      </c>
      <c r="BD236" s="12" t="str">
        <f t="shared" si="47"/>
        <v/>
      </c>
      <c r="BE236" s="12" t="str">
        <f t="shared" si="48"/>
        <v/>
      </c>
      <c r="BF236" s="12" t="str">
        <f>IFERROR(INDEX($B$5:$F$553,#REF!,COLUMNS($K$1:BF235)),"")</f>
        <v/>
      </c>
      <c r="BG236" s="12" t="str">
        <f>IFERROR(INDEX($B$5:$F$17373,#REF!,COLUMNS($K$2:BG236)),"")</f>
        <v/>
      </c>
    </row>
    <row r="237" spans="4:59" x14ac:dyDescent="0.2">
      <c r="D237" s="12"/>
      <c r="BA237" s="12" t="s">
        <v>341</v>
      </c>
      <c r="BB237" s="12" t="str">
        <f t="shared" si="46"/>
        <v>EUR</v>
      </c>
      <c r="BC237" s="12">
        <f>ROWS($B$2:BA237)</f>
        <v>236</v>
      </c>
      <c r="BD237" s="12" t="str">
        <f t="shared" si="47"/>
        <v/>
      </c>
      <c r="BE237" s="12" t="str">
        <f t="shared" si="48"/>
        <v/>
      </c>
      <c r="BF237" s="12" t="str">
        <f>IFERROR(INDEX($B$5:$F$553,#REF!,COLUMNS($K$1:BF236)),"")</f>
        <v/>
      </c>
      <c r="BG237" s="12" t="str">
        <f>IFERROR(INDEX($B$5:$F$17373,#REF!,COLUMNS($K$2:BG237)),"")</f>
        <v/>
      </c>
    </row>
    <row r="238" spans="4:59" x14ac:dyDescent="0.2">
      <c r="D238" s="12"/>
      <c r="BA238" s="12" t="s">
        <v>342</v>
      </c>
      <c r="BB238" s="12" t="str">
        <f t="shared" si="46"/>
        <v>EUR</v>
      </c>
      <c r="BC238" s="12">
        <f>ROWS($B$2:BA238)</f>
        <v>237</v>
      </c>
      <c r="BD238" s="12" t="str">
        <f t="shared" si="47"/>
        <v/>
      </c>
      <c r="BE238" s="12" t="str">
        <f t="shared" si="48"/>
        <v/>
      </c>
      <c r="BF238" s="12" t="str">
        <f>IFERROR(INDEX($B$5:$F$553,#REF!,COLUMNS($K$1:BF237)),"")</f>
        <v/>
      </c>
      <c r="BG238" s="12" t="str">
        <f>IFERROR(INDEX($B$5:$F$17373,#REF!,COLUMNS($K$2:BG238)),"")</f>
        <v/>
      </c>
    </row>
    <row r="239" spans="4:59" x14ac:dyDescent="0.2">
      <c r="D239" s="12"/>
      <c r="BA239" s="12" t="s">
        <v>343</v>
      </c>
      <c r="BB239" s="12" t="str">
        <f t="shared" si="46"/>
        <v>EUR</v>
      </c>
      <c r="BC239" s="12">
        <f>ROWS($B$2:BA239)</f>
        <v>238</v>
      </c>
      <c r="BD239" s="12" t="str">
        <f t="shared" si="47"/>
        <v/>
      </c>
      <c r="BE239" s="12" t="str">
        <f t="shared" si="48"/>
        <v/>
      </c>
      <c r="BF239" s="12" t="str">
        <f>IFERROR(INDEX($B$5:$F$553,#REF!,COLUMNS($K$1:BF238)),"")</f>
        <v/>
      </c>
      <c r="BG239" s="12" t="str">
        <f>IFERROR(INDEX($B$5:$F$17373,#REF!,COLUMNS($K$2:BG239)),"")</f>
        <v/>
      </c>
    </row>
    <row r="240" spans="4:59" x14ac:dyDescent="0.2">
      <c r="D240" s="12"/>
      <c r="BA240" s="12" t="s">
        <v>344</v>
      </c>
      <c r="BB240" s="12" t="str">
        <f t="shared" si="46"/>
        <v>EUR</v>
      </c>
      <c r="BC240" s="12">
        <f>ROWS($B$2:BA240)</f>
        <v>239</v>
      </c>
      <c r="BD240" s="12" t="str">
        <f t="shared" si="47"/>
        <v/>
      </c>
      <c r="BE240" s="12" t="str">
        <f t="shared" si="48"/>
        <v/>
      </c>
      <c r="BF240" s="12" t="str">
        <f>IFERROR(INDEX($B$5:$F$553,#REF!,COLUMNS($K$1:BF239)),"")</f>
        <v/>
      </c>
      <c r="BG240" s="12" t="str">
        <f>IFERROR(INDEX($B$5:$F$17373,#REF!,COLUMNS($K$2:BG240)),"")</f>
        <v/>
      </c>
    </row>
    <row r="241" spans="4:59" x14ac:dyDescent="0.2">
      <c r="D241" s="12"/>
      <c r="BA241" s="12" t="s">
        <v>345</v>
      </c>
      <c r="BB241" s="12" t="str">
        <f t="shared" si="46"/>
        <v>EUR</v>
      </c>
      <c r="BC241" s="12">
        <f>ROWS($B$2:BA241)</f>
        <v>240</v>
      </c>
      <c r="BD241" s="12" t="str">
        <f t="shared" si="47"/>
        <v/>
      </c>
      <c r="BE241" s="12" t="str">
        <f t="shared" si="48"/>
        <v/>
      </c>
      <c r="BF241" s="12" t="str">
        <f>IFERROR(INDEX($B$5:$F$553,#REF!,COLUMNS($K$1:BF240)),"")</f>
        <v/>
      </c>
      <c r="BG241" s="12" t="str">
        <f>IFERROR(INDEX($B$5:$F$17373,#REF!,COLUMNS($K$2:BG241)),"")</f>
        <v/>
      </c>
    </row>
    <row r="242" spans="4:59" x14ac:dyDescent="0.2">
      <c r="D242" s="12"/>
      <c r="BA242" s="12" t="s">
        <v>346</v>
      </c>
      <c r="BB242" s="12" t="str">
        <f t="shared" si="46"/>
        <v>EUR</v>
      </c>
      <c r="BC242" s="12">
        <f>ROWS($B$2:BA242)</f>
        <v>241</v>
      </c>
      <c r="BD242" s="12" t="str">
        <f t="shared" si="47"/>
        <v/>
      </c>
      <c r="BE242" s="12" t="str">
        <f t="shared" si="48"/>
        <v/>
      </c>
      <c r="BF242" s="12" t="str">
        <f>IFERROR(INDEX($B$5:$F$553,#REF!,COLUMNS($K$1:BF241)),"")</f>
        <v/>
      </c>
      <c r="BG242" s="12" t="str">
        <f>IFERROR(INDEX($B$5:$F$17373,#REF!,COLUMNS($K$2:BG242)),"")</f>
        <v/>
      </c>
    </row>
    <row r="243" spans="4:59" x14ac:dyDescent="0.2">
      <c r="D243" s="12"/>
      <c r="BA243" s="12" t="s">
        <v>347</v>
      </c>
      <c r="BB243" s="12" t="str">
        <f t="shared" si="46"/>
        <v>EUR</v>
      </c>
      <c r="BC243" s="12">
        <f>ROWS($B$2:BA243)</f>
        <v>242</v>
      </c>
      <c r="BD243" s="12" t="str">
        <f t="shared" si="47"/>
        <v/>
      </c>
      <c r="BE243" s="12" t="str">
        <f t="shared" si="48"/>
        <v/>
      </c>
      <c r="BF243" s="12" t="str">
        <f>IFERROR(INDEX($B$5:$F$553,#REF!,COLUMNS($K$1:BF242)),"")</f>
        <v/>
      </c>
      <c r="BG243" s="12" t="str">
        <f>IFERROR(INDEX($B$5:$F$17373,#REF!,COLUMNS($K$2:BG243)),"")</f>
        <v/>
      </c>
    </row>
    <row r="244" spans="4:59" x14ac:dyDescent="0.2">
      <c r="D244" s="12"/>
      <c r="BA244" s="12" t="s">
        <v>348</v>
      </c>
      <c r="BB244" s="12" t="str">
        <f t="shared" si="46"/>
        <v>EUR</v>
      </c>
      <c r="BC244" s="12">
        <f>ROWS($B$2:BA244)</f>
        <v>243</v>
      </c>
      <c r="BD244" s="12" t="str">
        <f t="shared" si="47"/>
        <v/>
      </c>
      <c r="BE244" s="12" t="str">
        <f t="shared" si="48"/>
        <v/>
      </c>
      <c r="BF244" s="12" t="str">
        <f>IFERROR(INDEX($B$5:$F$553,#REF!,COLUMNS($K$1:BF243)),"")</f>
        <v/>
      </c>
      <c r="BG244" s="12" t="str">
        <f>IFERROR(INDEX($B$5:$F$17373,#REF!,COLUMNS($K$2:BG244)),"")</f>
        <v/>
      </c>
    </row>
    <row r="245" spans="4:59" x14ac:dyDescent="0.2">
      <c r="D245" s="12"/>
      <c r="BA245" s="12" t="s">
        <v>349</v>
      </c>
      <c r="BB245" s="12" t="str">
        <f t="shared" si="46"/>
        <v>EUR</v>
      </c>
      <c r="BC245" s="12">
        <f>ROWS($B$2:BA245)</f>
        <v>244</v>
      </c>
      <c r="BD245" s="12" t="str">
        <f t="shared" si="47"/>
        <v/>
      </c>
      <c r="BE245" s="12" t="str">
        <f t="shared" si="48"/>
        <v/>
      </c>
      <c r="BF245" s="12" t="str">
        <f>IFERROR(INDEX($B$5:$F$553,#REF!,COLUMNS($K$1:BF244)),"")</f>
        <v/>
      </c>
      <c r="BG245" s="12" t="str">
        <f>IFERROR(INDEX($B$5:$F$17373,#REF!,COLUMNS($K$2:BG245)),"")</f>
        <v/>
      </c>
    </row>
    <row r="246" spans="4:59" x14ac:dyDescent="0.2">
      <c r="D246" s="12"/>
      <c r="BA246" s="12" t="s">
        <v>350</v>
      </c>
      <c r="BB246" s="12" t="str">
        <f t="shared" si="46"/>
        <v>EUR</v>
      </c>
      <c r="BC246" s="12">
        <f>ROWS($B$2:BA246)</f>
        <v>245</v>
      </c>
      <c r="BD246" s="12" t="str">
        <f t="shared" si="47"/>
        <v/>
      </c>
      <c r="BE246" s="12" t="str">
        <f t="shared" si="48"/>
        <v/>
      </c>
      <c r="BF246" s="12" t="str">
        <f>IFERROR(INDEX($B$5:$F$553,#REF!,COLUMNS($K$1:BF245)),"")</f>
        <v/>
      </c>
      <c r="BG246" s="12" t="str">
        <f>IFERROR(INDEX($B$5:$F$17373,#REF!,COLUMNS($K$2:BG246)),"")</f>
        <v/>
      </c>
    </row>
    <row r="247" spans="4:59" x14ac:dyDescent="0.2">
      <c r="D247" s="12"/>
      <c r="BA247" s="12" t="s">
        <v>351</v>
      </c>
      <c r="BB247" s="12" t="str">
        <f t="shared" si="46"/>
        <v>EUR</v>
      </c>
      <c r="BC247" s="12">
        <f>ROWS($B$2:BA247)</f>
        <v>246</v>
      </c>
      <c r="BD247" s="12" t="str">
        <f t="shared" si="47"/>
        <v/>
      </c>
      <c r="BE247" s="12" t="str">
        <f t="shared" si="48"/>
        <v/>
      </c>
      <c r="BF247" s="12" t="str">
        <f>IFERROR(INDEX($B$5:$F$553,#REF!,COLUMNS($K$1:BF246)),"")</f>
        <v/>
      </c>
      <c r="BG247" s="12" t="str">
        <f>IFERROR(INDEX($B$5:$F$17373,#REF!,COLUMNS($K$2:BG247)),"")</f>
        <v/>
      </c>
    </row>
    <row r="248" spans="4:59" x14ac:dyDescent="0.2">
      <c r="D248" s="12"/>
      <c r="BA248" s="12" t="s">
        <v>352</v>
      </c>
      <c r="BB248" s="12" t="str">
        <f t="shared" si="46"/>
        <v>EUR</v>
      </c>
      <c r="BC248" s="12">
        <f>ROWS($B$2:BA248)</f>
        <v>247</v>
      </c>
      <c r="BD248" s="12" t="str">
        <f t="shared" si="47"/>
        <v/>
      </c>
      <c r="BE248" s="12" t="str">
        <f t="shared" si="48"/>
        <v/>
      </c>
      <c r="BF248" s="12" t="str">
        <f>IFERROR(INDEX($B$5:$F$553,#REF!,COLUMNS($K$1:BF247)),"")</f>
        <v/>
      </c>
      <c r="BG248" s="12" t="str">
        <f>IFERROR(INDEX($B$5:$F$17373,#REF!,COLUMNS($K$2:BG248)),"")</f>
        <v/>
      </c>
    </row>
    <row r="249" spans="4:59" x14ac:dyDescent="0.2">
      <c r="D249" s="12"/>
      <c r="BA249" s="12" t="s">
        <v>353</v>
      </c>
      <c r="BB249" s="12" t="str">
        <f t="shared" si="46"/>
        <v>EUR</v>
      </c>
      <c r="BC249" s="12">
        <f>ROWS($B$2:BA249)</f>
        <v>248</v>
      </c>
      <c r="BD249" s="12" t="str">
        <f t="shared" si="47"/>
        <v/>
      </c>
      <c r="BE249" s="12" t="str">
        <f t="shared" si="48"/>
        <v/>
      </c>
      <c r="BF249" s="12" t="str">
        <f>IFERROR(INDEX($B$5:$F$553,#REF!,COLUMNS($K$1:BF248)),"")</f>
        <v/>
      </c>
      <c r="BG249" s="12" t="str">
        <f>IFERROR(INDEX($B$5:$F$17373,#REF!,COLUMNS($K$2:BG249)),"")</f>
        <v/>
      </c>
    </row>
    <row r="250" spans="4:59" x14ac:dyDescent="0.2">
      <c r="D250" s="12"/>
      <c r="BA250" s="12" t="s">
        <v>354</v>
      </c>
      <c r="BB250" s="12" t="str">
        <f t="shared" si="46"/>
        <v>EUR</v>
      </c>
      <c r="BC250" s="12">
        <f>ROWS($B$2:BA250)</f>
        <v>249</v>
      </c>
      <c r="BD250" s="12" t="str">
        <f t="shared" si="47"/>
        <v/>
      </c>
      <c r="BE250" s="12" t="str">
        <f t="shared" si="48"/>
        <v/>
      </c>
      <c r="BF250" s="12" t="str">
        <f>IFERROR(INDEX($B$5:$F$553,#REF!,COLUMNS($K$1:BF249)),"")</f>
        <v/>
      </c>
      <c r="BG250" s="12" t="str">
        <f>IFERROR(INDEX($B$5:$F$17373,#REF!,COLUMNS($K$2:BG250)),"")</f>
        <v/>
      </c>
    </row>
    <row r="251" spans="4:59" x14ac:dyDescent="0.2">
      <c r="D251" s="12"/>
      <c r="BA251" s="12" t="s">
        <v>355</v>
      </c>
      <c r="BB251" s="12" t="str">
        <f t="shared" si="46"/>
        <v>EUR</v>
      </c>
      <c r="BC251" s="12">
        <f>ROWS($B$2:BA251)</f>
        <v>250</v>
      </c>
      <c r="BD251" s="12" t="str">
        <f t="shared" si="47"/>
        <v/>
      </c>
      <c r="BE251" s="12" t="str">
        <f t="shared" si="48"/>
        <v/>
      </c>
      <c r="BF251" s="12" t="str">
        <f>IFERROR(INDEX($B$5:$F$553,#REF!,COLUMNS($K$1:BF250)),"")</f>
        <v/>
      </c>
      <c r="BG251" s="12" t="str">
        <f>IFERROR(INDEX($B$5:$F$17373,#REF!,COLUMNS($K$2:BG251)),"")</f>
        <v/>
      </c>
    </row>
    <row r="252" spans="4:59" x14ac:dyDescent="0.2">
      <c r="D252" s="12"/>
      <c r="BA252" s="12" t="s">
        <v>356</v>
      </c>
      <c r="BB252" s="12" t="str">
        <f t="shared" si="46"/>
        <v>EUR</v>
      </c>
      <c r="BC252" s="12">
        <f>ROWS($B$2:BA252)</f>
        <v>251</v>
      </c>
      <c r="BD252" s="12" t="str">
        <f t="shared" si="47"/>
        <v/>
      </c>
      <c r="BE252" s="12" t="str">
        <f t="shared" si="48"/>
        <v/>
      </c>
      <c r="BF252" s="12" t="str">
        <f>IFERROR(INDEX($B$5:$F$553,#REF!,COLUMNS($K$1:BF251)),"")</f>
        <v/>
      </c>
      <c r="BG252" s="12" t="str">
        <f>IFERROR(INDEX($B$5:$F$17373,#REF!,COLUMNS($K$2:BG252)),"")</f>
        <v/>
      </c>
    </row>
    <row r="253" spans="4:59" x14ac:dyDescent="0.2">
      <c r="D253" s="12"/>
      <c r="BA253" s="12" t="s">
        <v>357</v>
      </c>
      <c r="BB253" s="12" t="str">
        <f t="shared" si="46"/>
        <v>EUR</v>
      </c>
      <c r="BC253" s="12">
        <f>ROWS($B$2:BA253)</f>
        <v>252</v>
      </c>
      <c r="BD253" s="12" t="str">
        <f t="shared" si="47"/>
        <v/>
      </c>
      <c r="BE253" s="12" t="str">
        <f t="shared" si="48"/>
        <v/>
      </c>
      <c r="BF253" s="12" t="str">
        <f>IFERROR(INDEX($B$5:$F$553,#REF!,COLUMNS($K$1:BF252)),"")</f>
        <v/>
      </c>
      <c r="BG253" s="12" t="str">
        <f>IFERROR(INDEX($B$5:$F$17373,#REF!,COLUMNS($K$2:BG253)),"")</f>
        <v/>
      </c>
    </row>
    <row r="254" spans="4:59" x14ac:dyDescent="0.2">
      <c r="D254" s="12"/>
      <c r="BA254" s="12" t="s">
        <v>358</v>
      </c>
      <c r="BB254" s="12" t="str">
        <f t="shared" si="46"/>
        <v>EUR</v>
      </c>
      <c r="BC254" s="12">
        <f>ROWS($B$2:BA254)</f>
        <v>253</v>
      </c>
      <c r="BD254" s="12" t="str">
        <f t="shared" si="47"/>
        <v/>
      </c>
      <c r="BE254" s="12" t="str">
        <f t="shared" si="48"/>
        <v/>
      </c>
      <c r="BF254" s="12" t="str">
        <f>IFERROR(INDEX($B$5:$F$553,#REF!,COLUMNS($K$1:BF253)),"")</f>
        <v/>
      </c>
      <c r="BG254" s="12" t="str">
        <f>IFERROR(INDEX($B$5:$F$17373,#REF!,COLUMNS($K$2:BG254)),"")</f>
        <v/>
      </c>
    </row>
    <row r="255" spans="4:59" x14ac:dyDescent="0.2">
      <c r="D255" s="12"/>
      <c r="BA255" s="12" t="s">
        <v>359</v>
      </c>
      <c r="BB255" s="12" t="str">
        <f t="shared" si="46"/>
        <v>EUR</v>
      </c>
      <c r="BC255" s="12">
        <f>ROWS($B$2:BA255)</f>
        <v>254</v>
      </c>
      <c r="BD255" s="12" t="str">
        <f t="shared" si="47"/>
        <v/>
      </c>
      <c r="BE255" s="12" t="str">
        <f t="shared" si="48"/>
        <v/>
      </c>
      <c r="BF255" s="12" t="str">
        <f>IFERROR(INDEX($B$5:$F$553,#REF!,COLUMNS($K$1:BF254)),"")</f>
        <v/>
      </c>
      <c r="BG255" s="12" t="str">
        <f>IFERROR(INDEX($B$5:$F$17373,#REF!,COLUMNS($K$2:BG255)),"")</f>
        <v/>
      </c>
    </row>
    <row r="256" spans="4:59" x14ac:dyDescent="0.2">
      <c r="D256" s="12"/>
      <c r="BA256" s="12" t="s">
        <v>360</v>
      </c>
      <c r="BB256" s="12" t="str">
        <f t="shared" si="46"/>
        <v>EUR</v>
      </c>
      <c r="BC256" s="12">
        <f>ROWS($B$2:BA256)</f>
        <v>255</v>
      </c>
      <c r="BD256" s="12" t="str">
        <f t="shared" si="47"/>
        <v/>
      </c>
      <c r="BE256" s="12" t="str">
        <f t="shared" si="48"/>
        <v/>
      </c>
      <c r="BF256" s="12" t="str">
        <f>IFERROR(INDEX($B$5:$F$553,#REF!,COLUMNS($K$1:BF255)),"")</f>
        <v/>
      </c>
      <c r="BG256" s="12" t="str">
        <f>IFERROR(INDEX($B$5:$F$17373,#REF!,COLUMNS($K$2:BG256)),"")</f>
        <v/>
      </c>
    </row>
    <row r="257" spans="4:59" x14ac:dyDescent="0.2">
      <c r="D257" s="12"/>
      <c r="BA257" s="12" t="s">
        <v>361</v>
      </c>
      <c r="BB257" s="12" t="str">
        <f t="shared" si="46"/>
        <v>EUR</v>
      </c>
      <c r="BC257" s="12">
        <f>ROWS($B$2:BA257)</f>
        <v>256</v>
      </c>
      <c r="BD257" s="12" t="str">
        <f t="shared" si="47"/>
        <v/>
      </c>
      <c r="BE257" s="12" t="str">
        <f t="shared" si="48"/>
        <v/>
      </c>
      <c r="BF257" s="12" t="str">
        <f>IFERROR(INDEX($B$5:$F$553,#REF!,COLUMNS($K$1:BF256)),"")</f>
        <v/>
      </c>
      <c r="BG257" s="12" t="str">
        <f>IFERROR(INDEX($B$5:$F$17373,#REF!,COLUMNS($K$2:BG257)),"")</f>
        <v/>
      </c>
    </row>
    <row r="258" spans="4:59" x14ac:dyDescent="0.2">
      <c r="D258" s="12"/>
      <c r="BA258" s="12" t="s">
        <v>362</v>
      </c>
      <c r="BB258" s="12" t="str">
        <f t="shared" si="46"/>
        <v>EUR</v>
      </c>
      <c r="BC258" s="12">
        <f>ROWS($B$2:BA258)</f>
        <v>257</v>
      </c>
      <c r="BD258" s="12" t="str">
        <f t="shared" si="47"/>
        <v/>
      </c>
      <c r="BE258" s="12" t="str">
        <f t="shared" si="48"/>
        <v/>
      </c>
      <c r="BF258" s="12" t="str">
        <f>IFERROR(INDEX($B$5:$F$553,#REF!,COLUMNS($K$1:BF257)),"")</f>
        <v/>
      </c>
      <c r="BG258" s="12" t="str">
        <f>IFERROR(INDEX($B$5:$F$17373,#REF!,COLUMNS($K$2:BG258)),"")</f>
        <v/>
      </c>
    </row>
    <row r="259" spans="4:59" x14ac:dyDescent="0.2">
      <c r="D259" s="12"/>
      <c r="BA259" s="12" t="s">
        <v>363</v>
      </c>
      <c r="BB259" s="12" t="str">
        <f t="shared" si="46"/>
        <v>EUR</v>
      </c>
      <c r="BC259" s="12">
        <f>ROWS($B$2:BA259)</f>
        <v>258</v>
      </c>
      <c r="BD259" s="12" t="str">
        <f t="shared" si="47"/>
        <v/>
      </c>
      <c r="BE259" s="12" t="str">
        <f t="shared" si="48"/>
        <v/>
      </c>
      <c r="BF259" s="12" t="str">
        <f>IFERROR(INDEX($B$5:$F$553,#REF!,COLUMNS($K$1:BF258)),"")</f>
        <v/>
      </c>
      <c r="BG259" s="12" t="str">
        <f>IFERROR(INDEX($B$5:$F$17373,#REF!,COLUMNS($K$2:BG259)),"")</f>
        <v/>
      </c>
    </row>
    <row r="260" spans="4:59" x14ac:dyDescent="0.2">
      <c r="D260" s="12"/>
      <c r="BA260" s="12" t="s">
        <v>364</v>
      </c>
      <c r="BB260" s="12" t="str">
        <f t="shared" si="46"/>
        <v>EUR</v>
      </c>
      <c r="BC260" s="12">
        <f>ROWS($B$2:BA260)</f>
        <v>259</v>
      </c>
      <c r="BD260" s="12" t="str">
        <f t="shared" si="47"/>
        <v/>
      </c>
      <c r="BE260" s="12" t="str">
        <f t="shared" si="48"/>
        <v/>
      </c>
      <c r="BF260" s="12" t="str">
        <f>IFERROR(INDEX($B$5:$F$553,#REF!,COLUMNS($K$1:BF259)),"")</f>
        <v/>
      </c>
      <c r="BG260" s="12" t="str">
        <f>IFERROR(INDEX($B$5:$F$17373,#REF!,COLUMNS($K$2:BG260)),"")</f>
        <v/>
      </c>
    </row>
    <row r="261" spans="4:59" x14ac:dyDescent="0.2">
      <c r="D261" s="12"/>
      <c r="BA261" s="12" t="s">
        <v>365</v>
      </c>
      <c r="BB261" s="12" t="str">
        <f t="shared" si="46"/>
        <v>EUR</v>
      </c>
      <c r="BC261" s="12">
        <f>ROWS($B$2:BA261)</f>
        <v>260</v>
      </c>
      <c r="BD261" s="12" t="str">
        <f t="shared" si="47"/>
        <v/>
      </c>
      <c r="BE261" s="12" t="str">
        <f t="shared" si="48"/>
        <v/>
      </c>
      <c r="BF261" s="12" t="str">
        <f>IFERROR(INDEX($B$5:$F$553,#REF!,COLUMNS($K$1:BF260)),"")</f>
        <v/>
      </c>
      <c r="BG261" s="12" t="str">
        <f>IFERROR(INDEX($B$5:$F$17373,#REF!,COLUMNS($K$2:BG261)),"")</f>
        <v/>
      </c>
    </row>
    <row r="262" spans="4:59" x14ac:dyDescent="0.2">
      <c r="D262" s="12"/>
      <c r="BA262" s="12" t="s">
        <v>366</v>
      </c>
      <c r="BB262" s="12" t="str">
        <f t="shared" si="46"/>
        <v>EUR</v>
      </c>
      <c r="BC262" s="12">
        <f>ROWS($B$2:BA262)</f>
        <v>261</v>
      </c>
      <c r="BD262" s="12" t="str">
        <f t="shared" si="47"/>
        <v/>
      </c>
      <c r="BE262" s="12" t="str">
        <f t="shared" si="48"/>
        <v/>
      </c>
      <c r="BF262" s="12" t="str">
        <f>IFERROR(INDEX($B$5:$F$553,#REF!,COLUMNS($K$1:BF261)),"")</f>
        <v/>
      </c>
      <c r="BG262" s="12" t="str">
        <f>IFERROR(INDEX($B$5:$F$17373,#REF!,COLUMNS($K$2:BG262)),"")</f>
        <v/>
      </c>
    </row>
    <row r="263" spans="4:59" x14ac:dyDescent="0.2">
      <c r="D263" s="12"/>
      <c r="BA263" s="12" t="s">
        <v>367</v>
      </c>
      <c r="BB263" s="12" t="str">
        <f t="shared" si="46"/>
        <v>EUR</v>
      </c>
      <c r="BC263" s="12">
        <f>ROWS($B$2:BA263)</f>
        <v>262</v>
      </c>
      <c r="BD263" s="12" t="str">
        <f t="shared" si="47"/>
        <v/>
      </c>
      <c r="BE263" s="12" t="str">
        <f t="shared" si="48"/>
        <v/>
      </c>
      <c r="BF263" s="12" t="str">
        <f>IFERROR(INDEX($B$5:$F$553,#REF!,COLUMNS($K$1:BF262)),"")</f>
        <v/>
      </c>
      <c r="BG263" s="12" t="str">
        <f>IFERROR(INDEX($B$5:$F$17373,#REF!,COLUMNS($K$2:BG263)),"")</f>
        <v/>
      </c>
    </row>
    <row r="264" spans="4:59" x14ac:dyDescent="0.2">
      <c r="D264" s="12"/>
      <c r="BA264" s="12" t="s">
        <v>368</v>
      </c>
      <c r="BB264" s="12" t="str">
        <f t="shared" si="46"/>
        <v>EUR</v>
      </c>
      <c r="BC264" s="12">
        <f>ROWS($B$2:BA264)</f>
        <v>263</v>
      </c>
      <c r="BD264" s="12" t="str">
        <f t="shared" si="47"/>
        <v/>
      </c>
      <c r="BE264" s="12" t="str">
        <f t="shared" si="48"/>
        <v/>
      </c>
      <c r="BF264" s="12" t="str">
        <f>IFERROR(INDEX($B$5:$F$553,#REF!,COLUMNS($K$1:BF263)),"")</f>
        <v/>
      </c>
      <c r="BG264" s="12" t="str">
        <f>IFERROR(INDEX($B$5:$F$17373,#REF!,COLUMNS($K$2:BG264)),"")</f>
        <v/>
      </c>
    </row>
    <row r="265" spans="4:59" x14ac:dyDescent="0.2">
      <c r="D265" s="12"/>
      <c r="BA265" s="12" t="s">
        <v>369</v>
      </c>
      <c r="BB265" s="12" t="str">
        <f t="shared" si="46"/>
        <v>EUR</v>
      </c>
      <c r="BC265" s="12">
        <f>ROWS($B$2:BA265)</f>
        <v>264</v>
      </c>
      <c r="BD265" s="12" t="str">
        <f t="shared" si="47"/>
        <v/>
      </c>
      <c r="BE265" s="12" t="str">
        <f t="shared" si="48"/>
        <v/>
      </c>
      <c r="BF265" s="12" t="str">
        <f>IFERROR(INDEX($B$5:$F$553,#REF!,COLUMNS($K$1:BF264)),"")</f>
        <v/>
      </c>
      <c r="BG265" s="12" t="str">
        <f>IFERROR(INDEX($B$5:$F$17373,#REF!,COLUMNS($K$2:BG265)),"")</f>
        <v/>
      </c>
    </row>
    <row r="266" spans="4:59" x14ac:dyDescent="0.2">
      <c r="D266" s="12"/>
      <c r="BA266" s="12" t="s">
        <v>370</v>
      </c>
      <c r="BB266" s="12" t="str">
        <f t="shared" si="46"/>
        <v>EUR</v>
      </c>
      <c r="BC266" s="12">
        <f>ROWS($B$2:BA266)</f>
        <v>265</v>
      </c>
      <c r="BD266" s="12" t="str">
        <f t="shared" si="47"/>
        <v/>
      </c>
      <c r="BE266" s="12" t="str">
        <f t="shared" si="48"/>
        <v/>
      </c>
      <c r="BF266" s="12" t="str">
        <f>IFERROR(INDEX($B$5:$F$553,#REF!,COLUMNS($K$1:BF265)),"")</f>
        <v/>
      </c>
      <c r="BG266" s="12" t="str">
        <f>IFERROR(INDEX($B$5:$F$17373,#REF!,COLUMNS($K$2:BG266)),"")</f>
        <v/>
      </c>
    </row>
    <row r="267" spans="4:59" x14ac:dyDescent="0.2">
      <c r="D267" s="12"/>
      <c r="BA267" s="12" t="s">
        <v>371</v>
      </c>
      <c r="BB267" s="12" t="str">
        <f t="shared" si="46"/>
        <v>EUR</v>
      </c>
      <c r="BC267" s="12">
        <f>ROWS($B$2:BA267)</f>
        <v>266</v>
      </c>
      <c r="BD267" s="12" t="str">
        <f t="shared" si="47"/>
        <v/>
      </c>
      <c r="BE267" s="12" t="str">
        <f t="shared" si="48"/>
        <v/>
      </c>
      <c r="BF267" s="12" t="str">
        <f>IFERROR(INDEX($B$5:$F$553,#REF!,COLUMNS($K$1:BF266)),"")</f>
        <v/>
      </c>
      <c r="BG267" s="12" t="str">
        <f>IFERROR(INDEX($B$5:$F$17373,#REF!,COLUMNS($K$2:BG267)),"")</f>
        <v/>
      </c>
    </row>
    <row r="268" spans="4:59" x14ac:dyDescent="0.2">
      <c r="D268" s="12"/>
      <c r="BA268" s="12" t="s">
        <v>372</v>
      </c>
      <c r="BB268" s="12" t="str">
        <f t="shared" si="46"/>
        <v>EUR</v>
      </c>
      <c r="BC268" s="12">
        <f>ROWS($B$2:BA268)</f>
        <v>267</v>
      </c>
      <c r="BD268" s="12" t="str">
        <f t="shared" si="47"/>
        <v/>
      </c>
      <c r="BE268" s="12" t="str">
        <f t="shared" si="48"/>
        <v/>
      </c>
      <c r="BF268" s="12" t="str">
        <f>IFERROR(INDEX($B$5:$F$553,#REF!,COLUMNS($K$1:BF267)),"")</f>
        <v/>
      </c>
      <c r="BG268" s="12" t="str">
        <f>IFERROR(INDEX($B$5:$F$17373,#REF!,COLUMNS($K$2:BG268)),"")</f>
        <v/>
      </c>
    </row>
    <row r="269" spans="4:59" x14ac:dyDescent="0.2">
      <c r="D269" s="12"/>
      <c r="BA269" s="12" t="s">
        <v>373</v>
      </c>
      <c r="BB269" s="12" t="str">
        <f t="shared" si="46"/>
        <v>EUR</v>
      </c>
      <c r="BC269" s="12">
        <f>ROWS($B$2:BA269)</f>
        <v>268</v>
      </c>
      <c r="BD269" s="12" t="str">
        <f t="shared" si="47"/>
        <v/>
      </c>
      <c r="BE269" s="12" t="str">
        <f t="shared" si="48"/>
        <v/>
      </c>
      <c r="BF269" s="12" t="str">
        <f>IFERROR(INDEX($B$5:$F$553,#REF!,COLUMNS($K$1:BF268)),"")</f>
        <v/>
      </c>
      <c r="BG269" s="12" t="str">
        <f>IFERROR(INDEX($B$5:$F$17373,#REF!,COLUMNS($K$2:BG269)),"")</f>
        <v/>
      </c>
    </row>
    <row r="270" spans="4:59" x14ac:dyDescent="0.2">
      <c r="D270" s="12"/>
      <c r="BA270" s="12" t="s">
        <v>374</v>
      </c>
      <c r="BB270" s="12" t="str">
        <f t="shared" si="46"/>
        <v>EUR</v>
      </c>
      <c r="BC270" s="12">
        <f>ROWS($B$2:BA270)</f>
        <v>269</v>
      </c>
      <c r="BD270" s="12" t="str">
        <f t="shared" si="47"/>
        <v/>
      </c>
      <c r="BE270" s="12" t="str">
        <f t="shared" si="48"/>
        <v/>
      </c>
      <c r="BF270" s="12" t="str">
        <f>IFERROR(INDEX($B$5:$F$553,#REF!,COLUMNS($K$1:BF269)),"")</f>
        <v/>
      </c>
      <c r="BG270" s="12" t="str">
        <f>IFERROR(INDEX($B$5:$F$17373,#REF!,COLUMNS($K$2:BG270)),"")</f>
        <v/>
      </c>
    </row>
    <row r="271" spans="4:59" x14ac:dyDescent="0.2">
      <c r="D271" s="12"/>
      <c r="BA271" s="12" t="s">
        <v>375</v>
      </c>
      <c r="BB271" s="12" t="str">
        <f t="shared" si="46"/>
        <v>EUR</v>
      </c>
      <c r="BC271" s="12">
        <f>ROWS($B$2:BA271)</f>
        <v>270</v>
      </c>
      <c r="BD271" s="12" t="str">
        <f t="shared" si="47"/>
        <v/>
      </c>
      <c r="BE271" s="12" t="str">
        <f t="shared" si="48"/>
        <v/>
      </c>
      <c r="BF271" s="12" t="str">
        <f>IFERROR(INDEX($B$5:$F$553,#REF!,COLUMNS($K$1:BF270)),"")</f>
        <v/>
      </c>
      <c r="BG271" s="12" t="str">
        <f>IFERROR(INDEX($B$5:$F$17373,#REF!,COLUMNS($K$2:BG271)),"")</f>
        <v/>
      </c>
    </row>
    <row r="272" spans="4:59" x14ac:dyDescent="0.2">
      <c r="D272" s="12"/>
      <c r="BA272" s="12" t="s">
        <v>376</v>
      </c>
      <c r="BB272" s="12" t="str">
        <f t="shared" si="46"/>
        <v>EUR</v>
      </c>
      <c r="BC272" s="12">
        <f>ROWS($B$2:BA272)</f>
        <v>271</v>
      </c>
      <c r="BD272" s="12" t="str">
        <f t="shared" si="47"/>
        <v/>
      </c>
      <c r="BE272" s="12" t="str">
        <f t="shared" si="48"/>
        <v/>
      </c>
      <c r="BF272" s="12" t="str">
        <f>IFERROR(INDEX($B$5:$F$553,#REF!,COLUMNS($K$1:BF271)),"")</f>
        <v/>
      </c>
      <c r="BG272" s="12" t="str">
        <f>IFERROR(INDEX($B$5:$F$17373,#REF!,COLUMNS($K$2:BG272)),"")</f>
        <v/>
      </c>
    </row>
    <row r="273" spans="4:59" x14ac:dyDescent="0.2">
      <c r="D273" s="12"/>
      <c r="BA273" s="12" t="s">
        <v>377</v>
      </c>
      <c r="BB273" s="12" t="str">
        <f t="shared" si="46"/>
        <v>EUR</v>
      </c>
      <c r="BC273" s="12">
        <f>ROWS($B$2:BA273)</f>
        <v>272</v>
      </c>
      <c r="BD273" s="12" t="str">
        <f t="shared" si="47"/>
        <v/>
      </c>
      <c r="BE273" s="12" t="str">
        <f t="shared" si="48"/>
        <v/>
      </c>
      <c r="BF273" s="12" t="str">
        <f>IFERROR(INDEX($B$5:$F$553,#REF!,COLUMNS($K$1:BF272)),"")</f>
        <v/>
      </c>
      <c r="BG273" s="12" t="str">
        <f>IFERROR(INDEX($B$5:$F$17373,#REF!,COLUMNS($K$2:BG273)),"")</f>
        <v/>
      </c>
    </row>
    <row r="274" spans="4:59" x14ac:dyDescent="0.2">
      <c r="D274" s="12"/>
      <c r="BA274" s="12" t="s">
        <v>378</v>
      </c>
      <c r="BB274" s="12" t="str">
        <f t="shared" si="46"/>
        <v>EUR</v>
      </c>
      <c r="BC274" s="12">
        <f>ROWS($B$2:BA274)</f>
        <v>273</v>
      </c>
      <c r="BD274" s="12" t="str">
        <f t="shared" si="47"/>
        <v/>
      </c>
      <c r="BE274" s="12" t="str">
        <f t="shared" si="48"/>
        <v/>
      </c>
      <c r="BF274" s="12" t="str">
        <f>IFERROR(INDEX($B$5:$F$553,#REF!,COLUMNS($K$1:BF273)),"")</f>
        <v/>
      </c>
      <c r="BG274" s="12" t="str">
        <f>IFERROR(INDEX($B$5:$F$17373,#REF!,COLUMNS($K$2:BG274)),"")</f>
        <v/>
      </c>
    </row>
    <row r="275" spans="4:59" x14ac:dyDescent="0.2">
      <c r="D275" s="12"/>
      <c r="BA275" s="12" t="s">
        <v>379</v>
      </c>
      <c r="BB275" s="12" t="str">
        <f t="shared" si="46"/>
        <v>EUR</v>
      </c>
      <c r="BC275" s="12">
        <f>ROWS($B$2:BA275)</f>
        <v>274</v>
      </c>
      <c r="BD275" s="12" t="str">
        <f t="shared" si="47"/>
        <v/>
      </c>
      <c r="BE275" s="12" t="str">
        <f t="shared" si="48"/>
        <v/>
      </c>
      <c r="BF275" s="12" t="str">
        <f>IFERROR(INDEX($B$5:$F$553,#REF!,COLUMNS($K$1:BF274)),"")</f>
        <v/>
      </c>
      <c r="BG275" s="12" t="str">
        <f>IFERROR(INDEX($B$5:$F$17373,#REF!,COLUMNS($K$2:BG275)),"")</f>
        <v/>
      </c>
    </row>
    <row r="276" spans="4:59" x14ac:dyDescent="0.2">
      <c r="D276" s="12"/>
      <c r="BA276" s="12" t="s">
        <v>380</v>
      </c>
      <c r="BB276" s="12" t="str">
        <f t="shared" ref="BB276:BB339" si="49">LEFT(BA276,3)</f>
        <v>EUR</v>
      </c>
      <c r="BC276" s="12">
        <f>ROWS($B$2:BA276)</f>
        <v>275</v>
      </c>
      <c r="BD276" s="12" t="str">
        <f t="shared" ref="BD276:BD339" si="50">IF(BB276=$D$5,BC276,"")</f>
        <v/>
      </c>
      <c r="BE276" s="12" t="str">
        <f t="shared" ref="BE276:BE339" si="51">IFERROR(SMALL(BD:BD,BC276),"")</f>
        <v/>
      </c>
      <c r="BF276" s="12" t="str">
        <f>IFERROR(INDEX($B$5:$F$553,#REF!,COLUMNS($K$1:BF275)),"")</f>
        <v/>
      </c>
      <c r="BG276" s="12" t="str">
        <f>IFERROR(INDEX($B$5:$F$17373,#REF!,COLUMNS($K$2:BG276)),"")</f>
        <v/>
      </c>
    </row>
    <row r="277" spans="4:59" x14ac:dyDescent="0.2">
      <c r="D277" s="12"/>
      <c r="BA277" s="12" t="s">
        <v>381</v>
      </c>
      <c r="BB277" s="12" t="str">
        <f t="shared" si="49"/>
        <v>EUR</v>
      </c>
      <c r="BC277" s="12">
        <f>ROWS($B$2:BA277)</f>
        <v>276</v>
      </c>
      <c r="BD277" s="12" t="str">
        <f t="shared" si="50"/>
        <v/>
      </c>
      <c r="BE277" s="12" t="str">
        <f t="shared" si="51"/>
        <v/>
      </c>
      <c r="BF277" s="12" t="str">
        <f>IFERROR(INDEX($B$5:$F$553,#REF!,COLUMNS($K$1:BF276)),"")</f>
        <v/>
      </c>
      <c r="BG277" s="12" t="str">
        <f>IFERROR(INDEX($B$5:$F$17373,#REF!,COLUMNS($K$2:BG277)),"")</f>
        <v/>
      </c>
    </row>
    <row r="278" spans="4:59" x14ac:dyDescent="0.2">
      <c r="D278" s="12"/>
      <c r="BA278" s="12" t="s">
        <v>382</v>
      </c>
      <c r="BB278" s="12" t="str">
        <f t="shared" si="49"/>
        <v>EUR</v>
      </c>
      <c r="BC278" s="12">
        <f>ROWS($B$2:BA278)</f>
        <v>277</v>
      </c>
      <c r="BD278" s="12" t="str">
        <f t="shared" si="50"/>
        <v/>
      </c>
      <c r="BE278" s="12" t="str">
        <f t="shared" si="51"/>
        <v/>
      </c>
      <c r="BF278" s="12" t="str">
        <f>IFERROR(INDEX($B$5:$F$553,#REF!,COLUMNS($K$1:BF277)),"")</f>
        <v/>
      </c>
      <c r="BG278" s="12" t="str">
        <f>IFERROR(INDEX($B$5:$F$17373,#REF!,COLUMNS($K$2:BG278)),"")</f>
        <v/>
      </c>
    </row>
    <row r="279" spans="4:59" x14ac:dyDescent="0.2">
      <c r="D279" s="12"/>
      <c r="BA279" s="12" t="s">
        <v>383</v>
      </c>
      <c r="BB279" s="12" t="str">
        <f t="shared" si="49"/>
        <v>EUR</v>
      </c>
      <c r="BC279" s="12">
        <f>ROWS($B$2:BA279)</f>
        <v>278</v>
      </c>
      <c r="BD279" s="12" t="str">
        <f t="shared" si="50"/>
        <v/>
      </c>
      <c r="BE279" s="12" t="str">
        <f t="shared" si="51"/>
        <v/>
      </c>
      <c r="BF279" s="12" t="str">
        <f>IFERROR(INDEX($B$5:$F$553,#REF!,COLUMNS($K$1:BF278)),"")</f>
        <v/>
      </c>
      <c r="BG279" s="12" t="str">
        <f>IFERROR(INDEX($B$5:$F$17373,#REF!,COLUMNS($K$2:BG279)),"")</f>
        <v/>
      </c>
    </row>
    <row r="280" spans="4:59" x14ac:dyDescent="0.2">
      <c r="D280" s="12"/>
      <c r="BA280" s="12" t="s">
        <v>384</v>
      </c>
      <c r="BB280" s="12" t="str">
        <f t="shared" si="49"/>
        <v>EUR</v>
      </c>
      <c r="BC280" s="12">
        <f>ROWS($B$2:BA280)</f>
        <v>279</v>
      </c>
      <c r="BD280" s="12" t="str">
        <f t="shared" si="50"/>
        <v/>
      </c>
      <c r="BE280" s="12" t="str">
        <f t="shared" si="51"/>
        <v/>
      </c>
      <c r="BF280" s="12" t="str">
        <f>IFERROR(INDEX($B$5:$F$553,#REF!,COLUMNS($K$1:BF279)),"")</f>
        <v/>
      </c>
      <c r="BG280" s="12" t="str">
        <f>IFERROR(INDEX($B$5:$F$17373,#REF!,COLUMNS($K$2:BG280)),"")</f>
        <v/>
      </c>
    </row>
    <row r="281" spans="4:59" x14ac:dyDescent="0.2">
      <c r="D281" s="12"/>
      <c r="BA281" s="12" t="s">
        <v>385</v>
      </c>
      <c r="BB281" s="12" t="str">
        <f t="shared" si="49"/>
        <v>EUR</v>
      </c>
      <c r="BC281" s="12">
        <f>ROWS($B$2:BA281)</f>
        <v>280</v>
      </c>
      <c r="BD281" s="12" t="str">
        <f t="shared" si="50"/>
        <v/>
      </c>
      <c r="BE281" s="12" t="str">
        <f t="shared" si="51"/>
        <v/>
      </c>
      <c r="BF281" s="12" t="str">
        <f>IFERROR(INDEX($B$5:$F$553,#REF!,COLUMNS($K$1:BF280)),"")</f>
        <v/>
      </c>
      <c r="BG281" s="12" t="str">
        <f>IFERROR(INDEX($B$5:$F$17373,#REF!,COLUMNS($K$2:BG281)),"")</f>
        <v/>
      </c>
    </row>
    <row r="282" spans="4:59" x14ac:dyDescent="0.2">
      <c r="D282" s="12"/>
      <c r="BA282" s="12" t="s">
        <v>386</v>
      </c>
      <c r="BB282" s="12" t="str">
        <f t="shared" si="49"/>
        <v>EUR</v>
      </c>
      <c r="BC282" s="12">
        <f>ROWS($B$2:BA282)</f>
        <v>281</v>
      </c>
      <c r="BD282" s="12" t="str">
        <f t="shared" si="50"/>
        <v/>
      </c>
      <c r="BE282" s="12" t="str">
        <f t="shared" si="51"/>
        <v/>
      </c>
      <c r="BF282" s="12" t="str">
        <f>IFERROR(INDEX($B$5:$F$553,#REF!,COLUMNS($K$1:BF281)),"")</f>
        <v/>
      </c>
      <c r="BG282" s="12" t="str">
        <f>IFERROR(INDEX($B$5:$F$17373,#REF!,COLUMNS($K$2:BG282)),"")</f>
        <v/>
      </c>
    </row>
    <row r="283" spans="4:59" x14ac:dyDescent="0.2">
      <c r="D283" s="12"/>
      <c r="BA283" s="12" t="s">
        <v>387</v>
      </c>
      <c r="BB283" s="12" t="str">
        <f t="shared" si="49"/>
        <v>EUR</v>
      </c>
      <c r="BC283" s="12">
        <f>ROWS($B$2:BA283)</f>
        <v>282</v>
      </c>
      <c r="BD283" s="12" t="str">
        <f t="shared" si="50"/>
        <v/>
      </c>
      <c r="BE283" s="12" t="str">
        <f t="shared" si="51"/>
        <v/>
      </c>
      <c r="BF283" s="12" t="str">
        <f>IFERROR(INDEX($B$5:$F$553,#REF!,COLUMNS($K$1:BF282)),"")</f>
        <v/>
      </c>
      <c r="BG283" s="12" t="str">
        <f>IFERROR(INDEX($B$5:$F$17373,#REF!,COLUMNS($K$2:BG283)),"")</f>
        <v/>
      </c>
    </row>
    <row r="284" spans="4:59" x14ac:dyDescent="0.2">
      <c r="D284" s="12"/>
      <c r="BA284" s="12" t="s">
        <v>388</v>
      </c>
      <c r="BB284" s="12" t="str">
        <f t="shared" si="49"/>
        <v>EUR</v>
      </c>
      <c r="BC284" s="12">
        <f>ROWS($B$2:BA284)</f>
        <v>283</v>
      </c>
      <c r="BD284" s="12" t="str">
        <f t="shared" si="50"/>
        <v/>
      </c>
      <c r="BE284" s="12" t="str">
        <f t="shared" si="51"/>
        <v/>
      </c>
      <c r="BF284" s="12" t="str">
        <f>IFERROR(INDEX($B$5:$F$553,#REF!,COLUMNS($K$1:BF283)),"")</f>
        <v/>
      </c>
      <c r="BG284" s="12" t="str">
        <f>IFERROR(INDEX($B$5:$F$17373,#REF!,COLUMNS($K$2:BG284)),"")</f>
        <v/>
      </c>
    </row>
    <row r="285" spans="4:59" x14ac:dyDescent="0.2">
      <c r="D285" s="12"/>
      <c r="BA285" s="12" t="s">
        <v>389</v>
      </c>
      <c r="BB285" s="12" t="str">
        <f t="shared" si="49"/>
        <v>EUR</v>
      </c>
      <c r="BC285" s="12">
        <f>ROWS($B$2:BA285)</f>
        <v>284</v>
      </c>
      <c r="BD285" s="12" t="str">
        <f t="shared" si="50"/>
        <v/>
      </c>
      <c r="BE285" s="12" t="str">
        <f t="shared" si="51"/>
        <v/>
      </c>
      <c r="BF285" s="12" t="str">
        <f>IFERROR(INDEX($B$5:$F$553,#REF!,COLUMNS($K$1:BF284)),"")</f>
        <v/>
      </c>
      <c r="BG285" s="12" t="str">
        <f>IFERROR(INDEX($B$5:$F$17373,#REF!,COLUMNS($K$2:BG285)),"")</f>
        <v/>
      </c>
    </row>
    <row r="286" spans="4:59" x14ac:dyDescent="0.2">
      <c r="D286" s="12"/>
      <c r="BA286" s="12" t="s">
        <v>390</v>
      </c>
      <c r="BB286" s="12" t="str">
        <f t="shared" si="49"/>
        <v>EUR</v>
      </c>
      <c r="BC286" s="12">
        <f>ROWS($B$2:BA286)</f>
        <v>285</v>
      </c>
      <c r="BD286" s="12" t="str">
        <f t="shared" si="50"/>
        <v/>
      </c>
      <c r="BE286" s="12" t="str">
        <f t="shared" si="51"/>
        <v/>
      </c>
      <c r="BF286" s="12" t="str">
        <f>IFERROR(INDEX($B$5:$F$553,#REF!,COLUMNS($K$1:BF285)),"")</f>
        <v/>
      </c>
      <c r="BG286" s="12" t="str">
        <f>IFERROR(INDEX($B$5:$F$17373,#REF!,COLUMNS($K$2:BG286)),"")</f>
        <v/>
      </c>
    </row>
    <row r="287" spans="4:59" x14ac:dyDescent="0.2">
      <c r="D287" s="12"/>
      <c r="BA287" s="12" t="s">
        <v>391</v>
      </c>
      <c r="BB287" s="12" t="str">
        <f t="shared" si="49"/>
        <v>EUR</v>
      </c>
      <c r="BC287" s="12">
        <f>ROWS($B$2:BA287)</f>
        <v>286</v>
      </c>
      <c r="BD287" s="12" t="str">
        <f t="shared" si="50"/>
        <v/>
      </c>
      <c r="BE287" s="12" t="str">
        <f t="shared" si="51"/>
        <v/>
      </c>
      <c r="BF287" s="12" t="str">
        <f>IFERROR(INDEX($B$5:$F$553,#REF!,COLUMNS($K$1:BF286)),"")</f>
        <v/>
      </c>
      <c r="BG287" s="12" t="str">
        <f>IFERROR(INDEX($B$5:$F$17373,#REF!,COLUMNS($K$2:BG287)),"")</f>
        <v/>
      </c>
    </row>
    <row r="288" spans="4:59" x14ac:dyDescent="0.2">
      <c r="D288" s="12"/>
      <c r="BA288" s="12" t="s">
        <v>392</v>
      </c>
      <c r="BB288" s="12" t="str">
        <f t="shared" si="49"/>
        <v>EUR</v>
      </c>
      <c r="BC288" s="12">
        <f>ROWS($B$2:BA288)</f>
        <v>287</v>
      </c>
      <c r="BD288" s="12" t="str">
        <f t="shared" si="50"/>
        <v/>
      </c>
      <c r="BE288" s="12" t="str">
        <f t="shared" si="51"/>
        <v/>
      </c>
      <c r="BF288" s="12" t="str">
        <f>IFERROR(INDEX($B$5:$F$553,#REF!,COLUMNS($K$1:BF287)),"")</f>
        <v/>
      </c>
      <c r="BG288" s="12" t="str">
        <f>IFERROR(INDEX($B$5:$F$17373,#REF!,COLUMNS($K$2:BG288)),"")</f>
        <v/>
      </c>
    </row>
    <row r="289" spans="4:59" x14ac:dyDescent="0.2">
      <c r="D289" s="12"/>
      <c r="BA289" s="12" t="s">
        <v>393</v>
      </c>
      <c r="BB289" s="12" t="str">
        <f t="shared" si="49"/>
        <v>EUR</v>
      </c>
      <c r="BC289" s="12">
        <f>ROWS($B$2:BA289)</f>
        <v>288</v>
      </c>
      <c r="BD289" s="12" t="str">
        <f t="shared" si="50"/>
        <v/>
      </c>
      <c r="BE289" s="12" t="str">
        <f t="shared" si="51"/>
        <v/>
      </c>
      <c r="BF289" s="12" t="str">
        <f>IFERROR(INDEX($B$5:$F$553,#REF!,COLUMNS($K$1:BF288)),"")</f>
        <v/>
      </c>
      <c r="BG289" s="12" t="str">
        <f>IFERROR(INDEX($B$5:$F$17373,#REF!,COLUMNS($K$2:BG289)),"")</f>
        <v/>
      </c>
    </row>
    <row r="290" spans="4:59" x14ac:dyDescent="0.2">
      <c r="D290" s="12"/>
      <c r="BA290" s="12" t="s">
        <v>394</v>
      </c>
      <c r="BB290" s="12" t="str">
        <f t="shared" si="49"/>
        <v>EUR</v>
      </c>
      <c r="BC290" s="12">
        <f>ROWS($B$2:BA290)</f>
        <v>289</v>
      </c>
      <c r="BD290" s="12" t="str">
        <f t="shared" si="50"/>
        <v/>
      </c>
      <c r="BE290" s="12" t="str">
        <f t="shared" si="51"/>
        <v/>
      </c>
      <c r="BF290" s="12" t="str">
        <f>IFERROR(INDEX($B$5:$F$553,#REF!,COLUMNS($K$1:BF289)),"")</f>
        <v/>
      </c>
      <c r="BG290" s="12" t="str">
        <f>IFERROR(INDEX($B$5:$F$17373,#REF!,COLUMNS($K$2:BG290)),"")</f>
        <v/>
      </c>
    </row>
    <row r="291" spans="4:59" x14ac:dyDescent="0.2">
      <c r="D291" s="12"/>
      <c r="BA291" s="12" t="s">
        <v>395</v>
      </c>
      <c r="BB291" s="12" t="str">
        <f t="shared" si="49"/>
        <v>EUR</v>
      </c>
      <c r="BC291" s="12">
        <f>ROWS($B$2:BA291)</f>
        <v>290</v>
      </c>
      <c r="BD291" s="12" t="str">
        <f t="shared" si="50"/>
        <v/>
      </c>
      <c r="BE291" s="12" t="str">
        <f t="shared" si="51"/>
        <v/>
      </c>
      <c r="BF291" s="12" t="str">
        <f>IFERROR(INDEX($B$5:$F$553,#REF!,COLUMNS($K$1:BF290)),"")</f>
        <v/>
      </c>
      <c r="BG291" s="12" t="str">
        <f>IFERROR(INDEX($B$5:$F$17373,#REF!,COLUMNS($K$2:BG291)),"")</f>
        <v/>
      </c>
    </row>
    <row r="292" spans="4:59" x14ac:dyDescent="0.2">
      <c r="D292" s="12"/>
      <c r="BA292" s="12" t="s">
        <v>396</v>
      </c>
      <c r="BB292" s="12" t="str">
        <f t="shared" si="49"/>
        <v>EUR</v>
      </c>
      <c r="BC292" s="12">
        <f>ROWS($B$2:BA292)</f>
        <v>291</v>
      </c>
      <c r="BD292" s="12" t="str">
        <f t="shared" si="50"/>
        <v/>
      </c>
      <c r="BE292" s="12" t="str">
        <f t="shared" si="51"/>
        <v/>
      </c>
      <c r="BF292" s="12" t="str">
        <f>IFERROR(INDEX($B$5:$F$553,#REF!,COLUMNS($K$1:BF291)),"")</f>
        <v/>
      </c>
      <c r="BG292" s="12" t="str">
        <f>IFERROR(INDEX($B$5:$F$17373,#REF!,COLUMNS($K$2:BG292)),"")</f>
        <v/>
      </c>
    </row>
    <row r="293" spans="4:59" x14ac:dyDescent="0.2">
      <c r="D293" s="12"/>
      <c r="BA293" s="12" t="s">
        <v>397</v>
      </c>
      <c r="BB293" s="12" t="str">
        <f t="shared" si="49"/>
        <v>EUR</v>
      </c>
      <c r="BC293" s="12">
        <f>ROWS($B$2:BA293)</f>
        <v>292</v>
      </c>
      <c r="BD293" s="12" t="str">
        <f t="shared" si="50"/>
        <v/>
      </c>
      <c r="BE293" s="12" t="str">
        <f t="shared" si="51"/>
        <v/>
      </c>
      <c r="BF293" s="12" t="str">
        <f>IFERROR(INDEX($B$5:$F$553,#REF!,COLUMNS($K$1:BF292)),"")</f>
        <v/>
      </c>
      <c r="BG293" s="12" t="str">
        <f>IFERROR(INDEX($B$5:$F$17373,#REF!,COLUMNS($K$2:BG293)),"")</f>
        <v/>
      </c>
    </row>
    <row r="294" spans="4:59" x14ac:dyDescent="0.2">
      <c r="D294" s="12"/>
      <c r="BA294" s="12" t="s">
        <v>398</v>
      </c>
      <c r="BB294" s="12" t="str">
        <f t="shared" si="49"/>
        <v>EUR</v>
      </c>
      <c r="BC294" s="12">
        <f>ROWS($B$2:BA294)</f>
        <v>293</v>
      </c>
      <c r="BD294" s="12" t="str">
        <f t="shared" si="50"/>
        <v/>
      </c>
      <c r="BE294" s="12" t="str">
        <f t="shared" si="51"/>
        <v/>
      </c>
      <c r="BF294" s="12" t="str">
        <f>IFERROR(INDEX($B$5:$F$553,#REF!,COLUMNS($K$1:BF293)),"")</f>
        <v/>
      </c>
      <c r="BG294" s="12" t="str">
        <f>IFERROR(INDEX($B$5:$F$17373,#REF!,COLUMNS($K$2:BG294)),"")</f>
        <v/>
      </c>
    </row>
    <row r="295" spans="4:59" x14ac:dyDescent="0.2">
      <c r="D295" s="12"/>
      <c r="BA295" s="12" t="s">
        <v>399</v>
      </c>
      <c r="BB295" s="12" t="str">
        <f t="shared" si="49"/>
        <v>EUR</v>
      </c>
      <c r="BC295" s="12">
        <f>ROWS($B$2:BA295)</f>
        <v>294</v>
      </c>
      <c r="BD295" s="12" t="str">
        <f t="shared" si="50"/>
        <v/>
      </c>
      <c r="BE295" s="12" t="str">
        <f t="shared" si="51"/>
        <v/>
      </c>
      <c r="BF295" s="12" t="str">
        <f>IFERROR(INDEX($B$5:$F$553,#REF!,COLUMNS($K$1:BF294)),"")</f>
        <v/>
      </c>
      <c r="BG295" s="12" t="str">
        <f>IFERROR(INDEX($B$5:$F$17373,#REF!,COLUMNS($K$2:BG295)),"")</f>
        <v/>
      </c>
    </row>
    <row r="296" spans="4:59" x14ac:dyDescent="0.2">
      <c r="D296" s="12"/>
      <c r="BA296" s="12" t="s">
        <v>400</v>
      </c>
      <c r="BB296" s="12" t="str">
        <f t="shared" si="49"/>
        <v>EUR</v>
      </c>
      <c r="BC296" s="12">
        <f>ROWS($B$2:BA296)</f>
        <v>295</v>
      </c>
      <c r="BD296" s="12" t="str">
        <f t="shared" si="50"/>
        <v/>
      </c>
      <c r="BE296" s="12" t="str">
        <f t="shared" si="51"/>
        <v/>
      </c>
      <c r="BF296" s="12" t="str">
        <f>IFERROR(INDEX($B$5:$F$553,#REF!,COLUMNS($K$1:BF295)),"")</f>
        <v/>
      </c>
      <c r="BG296" s="12" t="str">
        <f>IFERROR(INDEX($B$5:$F$17373,#REF!,COLUMNS($K$2:BG296)),"")</f>
        <v/>
      </c>
    </row>
    <row r="297" spans="4:59" x14ac:dyDescent="0.2">
      <c r="D297" s="12"/>
      <c r="BA297" s="12" t="s">
        <v>401</v>
      </c>
      <c r="BB297" s="12" t="str">
        <f t="shared" si="49"/>
        <v>EUR</v>
      </c>
      <c r="BC297" s="12">
        <f>ROWS($B$2:BA297)</f>
        <v>296</v>
      </c>
      <c r="BD297" s="12" t="str">
        <f t="shared" si="50"/>
        <v/>
      </c>
      <c r="BE297" s="12" t="str">
        <f t="shared" si="51"/>
        <v/>
      </c>
      <c r="BF297" s="12" t="str">
        <f>IFERROR(INDEX($B$5:$F$553,#REF!,COLUMNS($K$1:BF296)),"")</f>
        <v/>
      </c>
      <c r="BG297" s="12" t="str">
        <f>IFERROR(INDEX($B$5:$F$17373,#REF!,COLUMNS($K$2:BG297)),"")</f>
        <v/>
      </c>
    </row>
    <row r="298" spans="4:59" x14ac:dyDescent="0.2">
      <c r="D298" s="12"/>
      <c r="BA298" s="12" t="s">
        <v>402</v>
      </c>
      <c r="BB298" s="12" t="str">
        <f t="shared" si="49"/>
        <v>EUR</v>
      </c>
      <c r="BC298" s="12">
        <f>ROWS($B$2:BA298)</f>
        <v>297</v>
      </c>
      <c r="BD298" s="12" t="str">
        <f t="shared" si="50"/>
        <v/>
      </c>
      <c r="BE298" s="12" t="str">
        <f t="shared" si="51"/>
        <v/>
      </c>
      <c r="BF298" s="12" t="str">
        <f>IFERROR(INDEX($B$5:$F$553,#REF!,COLUMNS($K$1:BF297)),"")</f>
        <v/>
      </c>
      <c r="BG298" s="12" t="str">
        <f>IFERROR(INDEX($B$5:$F$17373,#REF!,COLUMNS($K$2:BG298)),"")</f>
        <v/>
      </c>
    </row>
    <row r="299" spans="4:59" x14ac:dyDescent="0.2">
      <c r="D299" s="12"/>
      <c r="BA299" s="12" t="s">
        <v>403</v>
      </c>
      <c r="BB299" s="12" t="str">
        <f t="shared" si="49"/>
        <v>EUR</v>
      </c>
      <c r="BC299" s="12">
        <f>ROWS($B$2:BA299)</f>
        <v>298</v>
      </c>
      <c r="BD299" s="12" t="str">
        <f t="shared" si="50"/>
        <v/>
      </c>
      <c r="BE299" s="12" t="str">
        <f t="shared" si="51"/>
        <v/>
      </c>
      <c r="BF299" s="12" t="str">
        <f>IFERROR(INDEX($B$5:$F$553,#REF!,COLUMNS($K$1:BF298)),"")</f>
        <v/>
      </c>
      <c r="BG299" s="12" t="str">
        <f>IFERROR(INDEX($B$5:$F$17373,#REF!,COLUMNS($K$2:BG299)),"")</f>
        <v/>
      </c>
    </row>
    <row r="300" spans="4:59" x14ac:dyDescent="0.2">
      <c r="D300" s="12"/>
      <c r="BA300" s="12" t="s">
        <v>404</v>
      </c>
      <c r="BB300" s="12" t="str">
        <f t="shared" si="49"/>
        <v>EUR</v>
      </c>
      <c r="BC300" s="12">
        <f>ROWS($B$2:BA300)</f>
        <v>299</v>
      </c>
      <c r="BD300" s="12" t="str">
        <f t="shared" si="50"/>
        <v/>
      </c>
      <c r="BE300" s="12" t="str">
        <f t="shared" si="51"/>
        <v/>
      </c>
      <c r="BF300" s="12" t="str">
        <f>IFERROR(INDEX($B$5:$F$553,#REF!,COLUMNS($K$1:BF299)),"")</f>
        <v/>
      </c>
      <c r="BG300" s="12" t="str">
        <f>IFERROR(INDEX($B$5:$F$17373,#REF!,COLUMNS($K$2:BG300)),"")</f>
        <v/>
      </c>
    </row>
    <row r="301" spans="4:59" x14ac:dyDescent="0.2">
      <c r="D301" s="12"/>
      <c r="BA301" s="12" t="s">
        <v>405</v>
      </c>
      <c r="BB301" s="12" t="str">
        <f t="shared" si="49"/>
        <v>EUR</v>
      </c>
      <c r="BC301" s="12">
        <f>ROWS($B$2:BA301)</f>
        <v>300</v>
      </c>
      <c r="BD301" s="12" t="str">
        <f t="shared" si="50"/>
        <v/>
      </c>
      <c r="BE301" s="12" t="str">
        <f t="shared" si="51"/>
        <v/>
      </c>
      <c r="BF301" s="12" t="str">
        <f>IFERROR(INDEX($B$5:$F$553,#REF!,COLUMNS($K$1:BF300)),"")</f>
        <v/>
      </c>
      <c r="BG301" s="12" t="str">
        <f>IFERROR(INDEX($B$5:$F$17373,#REF!,COLUMNS($K$2:BG301)),"")</f>
        <v/>
      </c>
    </row>
    <row r="302" spans="4:59" x14ac:dyDescent="0.2">
      <c r="D302" s="12"/>
      <c r="BA302" s="12" t="s">
        <v>406</v>
      </c>
      <c r="BB302" s="12" t="str">
        <f t="shared" si="49"/>
        <v>EUR</v>
      </c>
      <c r="BC302" s="12">
        <f>ROWS($B$2:BA302)</f>
        <v>301</v>
      </c>
      <c r="BD302" s="12" t="str">
        <f t="shared" si="50"/>
        <v/>
      </c>
      <c r="BE302" s="12" t="str">
        <f t="shared" si="51"/>
        <v/>
      </c>
      <c r="BF302" s="12" t="str">
        <f>IFERROR(INDEX($B$5:$F$553,#REF!,COLUMNS($K$1:BF301)),"")</f>
        <v/>
      </c>
      <c r="BG302" s="12" t="str">
        <f>IFERROR(INDEX($B$5:$F$17373,#REF!,COLUMNS($K$2:BG302)),"")</f>
        <v/>
      </c>
    </row>
    <row r="303" spans="4:59" x14ac:dyDescent="0.2">
      <c r="D303" s="12"/>
      <c r="BA303" s="12" t="s">
        <v>407</v>
      </c>
      <c r="BB303" s="12" t="str">
        <f t="shared" si="49"/>
        <v>EUR</v>
      </c>
      <c r="BC303" s="12">
        <f>ROWS($B$2:BA303)</f>
        <v>302</v>
      </c>
      <c r="BD303" s="12" t="str">
        <f t="shared" si="50"/>
        <v/>
      </c>
      <c r="BE303" s="12" t="str">
        <f t="shared" si="51"/>
        <v/>
      </c>
      <c r="BF303" s="12" t="str">
        <f>IFERROR(INDEX($B$5:$F$553,#REF!,COLUMNS($K$1:BF302)),"")</f>
        <v/>
      </c>
      <c r="BG303" s="12" t="str">
        <f>IFERROR(INDEX($B$5:$F$17373,#REF!,COLUMNS($K$2:BG303)),"")</f>
        <v/>
      </c>
    </row>
    <row r="304" spans="4:59" x14ac:dyDescent="0.2">
      <c r="D304" s="12"/>
      <c r="BA304" s="12" t="s">
        <v>408</v>
      </c>
      <c r="BB304" s="12" t="str">
        <f t="shared" si="49"/>
        <v>EUR</v>
      </c>
      <c r="BC304" s="12">
        <f>ROWS($B$2:BA304)</f>
        <v>303</v>
      </c>
      <c r="BD304" s="12" t="str">
        <f t="shared" si="50"/>
        <v/>
      </c>
      <c r="BE304" s="12" t="str">
        <f t="shared" si="51"/>
        <v/>
      </c>
      <c r="BF304" s="12" t="str">
        <f>IFERROR(INDEX($B$5:$F$553,#REF!,COLUMNS($K$1:BF303)),"")</f>
        <v/>
      </c>
      <c r="BG304" s="12" t="str">
        <f>IFERROR(INDEX($B$5:$F$17373,#REF!,COLUMNS($K$2:BG304)),"")</f>
        <v/>
      </c>
    </row>
    <row r="305" spans="4:59" x14ac:dyDescent="0.2">
      <c r="D305" s="12"/>
      <c r="BA305" s="12" t="s">
        <v>409</v>
      </c>
      <c r="BB305" s="12" t="str">
        <f t="shared" si="49"/>
        <v>EUR</v>
      </c>
      <c r="BC305" s="12">
        <f>ROWS($B$2:BA305)</f>
        <v>304</v>
      </c>
      <c r="BD305" s="12" t="str">
        <f t="shared" si="50"/>
        <v/>
      </c>
      <c r="BE305" s="12" t="str">
        <f t="shared" si="51"/>
        <v/>
      </c>
      <c r="BF305" s="12" t="str">
        <f>IFERROR(INDEX($B$5:$F$553,#REF!,COLUMNS($K$1:BF304)),"")</f>
        <v/>
      </c>
      <c r="BG305" s="12" t="str">
        <f>IFERROR(INDEX($B$5:$F$17373,#REF!,COLUMNS($K$2:BG305)),"")</f>
        <v/>
      </c>
    </row>
    <row r="306" spans="4:59" x14ac:dyDescent="0.2">
      <c r="D306" s="12"/>
      <c r="BA306" s="12" t="s">
        <v>410</v>
      </c>
      <c r="BB306" s="12" t="str">
        <f t="shared" si="49"/>
        <v>EUR</v>
      </c>
      <c r="BC306" s="12">
        <f>ROWS($B$2:BA306)</f>
        <v>305</v>
      </c>
      <c r="BD306" s="12" t="str">
        <f t="shared" si="50"/>
        <v/>
      </c>
      <c r="BE306" s="12" t="str">
        <f t="shared" si="51"/>
        <v/>
      </c>
      <c r="BF306" s="12" t="str">
        <f>IFERROR(INDEX($B$5:$F$553,#REF!,COLUMNS($K$1:BF305)),"")</f>
        <v/>
      </c>
      <c r="BG306" s="12" t="str">
        <f>IFERROR(INDEX($B$5:$F$17373,#REF!,COLUMNS($K$2:BG306)),"")</f>
        <v/>
      </c>
    </row>
    <row r="307" spans="4:59" x14ac:dyDescent="0.2">
      <c r="D307" s="12"/>
      <c r="BA307" s="12" t="s">
        <v>411</v>
      </c>
      <c r="BB307" s="12" t="str">
        <f t="shared" si="49"/>
        <v>EUR</v>
      </c>
      <c r="BC307" s="12">
        <f>ROWS($B$2:BA307)</f>
        <v>306</v>
      </c>
      <c r="BD307" s="12" t="str">
        <f t="shared" si="50"/>
        <v/>
      </c>
      <c r="BE307" s="12" t="str">
        <f t="shared" si="51"/>
        <v/>
      </c>
      <c r="BF307" s="12" t="str">
        <f>IFERROR(INDEX($B$5:$F$553,#REF!,COLUMNS($K$1:BF306)),"")</f>
        <v/>
      </c>
      <c r="BG307" s="12" t="str">
        <f>IFERROR(INDEX($B$5:$F$17373,#REF!,COLUMNS($K$2:BG307)),"")</f>
        <v/>
      </c>
    </row>
    <row r="308" spans="4:59" x14ac:dyDescent="0.2">
      <c r="D308" s="12"/>
      <c r="BA308" s="12" t="s">
        <v>412</v>
      </c>
      <c r="BB308" s="12" t="str">
        <f t="shared" si="49"/>
        <v>EUR</v>
      </c>
      <c r="BC308" s="12">
        <f>ROWS($B$2:BA308)</f>
        <v>307</v>
      </c>
      <c r="BD308" s="12" t="str">
        <f t="shared" si="50"/>
        <v/>
      </c>
      <c r="BE308" s="12" t="str">
        <f t="shared" si="51"/>
        <v/>
      </c>
      <c r="BF308" s="12" t="str">
        <f>IFERROR(INDEX($B$5:$F$553,#REF!,COLUMNS($K$1:BF307)),"")</f>
        <v/>
      </c>
      <c r="BG308" s="12" t="str">
        <f>IFERROR(INDEX($B$5:$F$17373,#REF!,COLUMNS($K$2:BG308)),"")</f>
        <v/>
      </c>
    </row>
    <row r="309" spans="4:59" x14ac:dyDescent="0.2">
      <c r="D309" s="12"/>
      <c r="BA309" s="12" t="s">
        <v>413</v>
      </c>
      <c r="BB309" s="12" t="str">
        <f t="shared" si="49"/>
        <v>EUR</v>
      </c>
      <c r="BC309" s="12">
        <f>ROWS($B$2:BA309)</f>
        <v>308</v>
      </c>
      <c r="BD309" s="12" t="str">
        <f t="shared" si="50"/>
        <v/>
      </c>
      <c r="BE309" s="12" t="str">
        <f t="shared" si="51"/>
        <v/>
      </c>
      <c r="BF309" s="12" t="str">
        <f>IFERROR(INDEX($B$5:$F$553,#REF!,COLUMNS($K$1:BF308)),"")</f>
        <v/>
      </c>
      <c r="BG309" s="12" t="str">
        <f>IFERROR(INDEX($B$5:$F$17373,#REF!,COLUMNS($K$2:BG309)),"")</f>
        <v/>
      </c>
    </row>
    <row r="310" spans="4:59" x14ac:dyDescent="0.2">
      <c r="D310" s="12"/>
      <c r="BA310" s="12" t="s">
        <v>414</v>
      </c>
      <c r="BB310" s="12" t="str">
        <f t="shared" si="49"/>
        <v>EUR</v>
      </c>
      <c r="BC310" s="12">
        <f>ROWS($B$2:BA310)</f>
        <v>309</v>
      </c>
      <c r="BD310" s="12" t="str">
        <f t="shared" si="50"/>
        <v/>
      </c>
      <c r="BE310" s="12" t="str">
        <f t="shared" si="51"/>
        <v/>
      </c>
      <c r="BF310" s="12" t="str">
        <f>IFERROR(INDEX($B$5:$F$553,#REF!,COLUMNS($K$1:BF309)),"")</f>
        <v/>
      </c>
      <c r="BG310" s="12" t="str">
        <f>IFERROR(INDEX($B$5:$F$17373,#REF!,COLUMNS($K$2:BG310)),"")</f>
        <v/>
      </c>
    </row>
    <row r="311" spans="4:59" x14ac:dyDescent="0.2">
      <c r="D311" s="12"/>
      <c r="BA311" s="12" t="s">
        <v>415</v>
      </c>
      <c r="BB311" s="12" t="str">
        <f t="shared" si="49"/>
        <v>EUR</v>
      </c>
      <c r="BC311" s="12">
        <f>ROWS($B$2:BA311)</f>
        <v>310</v>
      </c>
      <c r="BD311" s="12" t="str">
        <f t="shared" si="50"/>
        <v/>
      </c>
      <c r="BE311" s="12" t="str">
        <f t="shared" si="51"/>
        <v/>
      </c>
      <c r="BF311" s="12" t="str">
        <f>IFERROR(INDEX($B$5:$F$553,#REF!,COLUMNS($K$1:BF310)),"")</f>
        <v/>
      </c>
      <c r="BG311" s="12" t="str">
        <f>IFERROR(INDEX($B$5:$F$17373,#REF!,COLUMNS($K$2:BG311)),"")</f>
        <v/>
      </c>
    </row>
    <row r="312" spans="4:59" x14ac:dyDescent="0.2">
      <c r="D312" s="12"/>
      <c r="BA312" s="12" t="s">
        <v>416</v>
      </c>
      <c r="BB312" s="12" t="str">
        <f t="shared" si="49"/>
        <v>EUR</v>
      </c>
      <c r="BC312" s="12">
        <f>ROWS($B$2:BA312)</f>
        <v>311</v>
      </c>
      <c r="BD312" s="12" t="str">
        <f t="shared" si="50"/>
        <v/>
      </c>
      <c r="BE312" s="12" t="str">
        <f t="shared" si="51"/>
        <v/>
      </c>
      <c r="BF312" s="12" t="str">
        <f>IFERROR(INDEX($B$5:$F$553,#REF!,COLUMNS($K$1:BF311)),"")</f>
        <v/>
      </c>
      <c r="BG312" s="12" t="str">
        <f>IFERROR(INDEX($B$5:$F$17373,#REF!,COLUMNS($K$2:BG312)),"")</f>
        <v/>
      </c>
    </row>
    <row r="313" spans="4:59" x14ac:dyDescent="0.2">
      <c r="D313" s="12"/>
      <c r="BA313" s="12" t="s">
        <v>417</v>
      </c>
      <c r="BB313" s="12" t="str">
        <f t="shared" si="49"/>
        <v>EUR</v>
      </c>
      <c r="BC313" s="12">
        <f>ROWS($B$2:BA313)</f>
        <v>312</v>
      </c>
      <c r="BD313" s="12" t="str">
        <f t="shared" si="50"/>
        <v/>
      </c>
      <c r="BE313" s="12" t="str">
        <f t="shared" si="51"/>
        <v/>
      </c>
      <c r="BF313" s="12" t="str">
        <f>IFERROR(INDEX($B$5:$F$553,#REF!,COLUMNS($K$1:BF312)),"")</f>
        <v/>
      </c>
      <c r="BG313" s="12" t="str">
        <f>IFERROR(INDEX($B$5:$F$17373,#REF!,COLUMNS($K$2:BG313)),"")</f>
        <v/>
      </c>
    </row>
    <row r="314" spans="4:59" x14ac:dyDescent="0.2">
      <c r="D314" s="12"/>
      <c r="BA314" s="12" t="s">
        <v>418</v>
      </c>
      <c r="BB314" s="12" t="str">
        <f t="shared" si="49"/>
        <v>EUR</v>
      </c>
      <c r="BC314" s="12">
        <f>ROWS($B$2:BA314)</f>
        <v>313</v>
      </c>
      <c r="BD314" s="12" t="str">
        <f t="shared" si="50"/>
        <v/>
      </c>
      <c r="BE314" s="12" t="str">
        <f t="shared" si="51"/>
        <v/>
      </c>
      <c r="BF314" s="12" t="str">
        <f>IFERROR(INDEX($B$5:$F$553,#REF!,COLUMNS($K$1:BF313)),"")</f>
        <v/>
      </c>
      <c r="BG314" s="12" t="str">
        <f>IFERROR(INDEX($B$5:$F$17373,#REF!,COLUMNS($K$2:BG314)),"")</f>
        <v/>
      </c>
    </row>
    <row r="315" spans="4:59" x14ac:dyDescent="0.2">
      <c r="D315" s="12"/>
      <c r="BA315" s="12" t="s">
        <v>419</v>
      </c>
      <c r="BB315" s="12" t="str">
        <f t="shared" si="49"/>
        <v>EUR</v>
      </c>
      <c r="BC315" s="12">
        <f>ROWS($B$2:BA315)</f>
        <v>314</v>
      </c>
      <c r="BD315" s="12" t="str">
        <f t="shared" si="50"/>
        <v/>
      </c>
      <c r="BE315" s="12" t="str">
        <f t="shared" si="51"/>
        <v/>
      </c>
      <c r="BF315" s="12" t="str">
        <f>IFERROR(INDEX($B$5:$F$553,#REF!,COLUMNS($K$1:BF314)),"")</f>
        <v/>
      </c>
      <c r="BG315" s="12" t="str">
        <f>IFERROR(INDEX($B$5:$F$17373,#REF!,COLUMNS($K$2:BG315)),"")</f>
        <v/>
      </c>
    </row>
    <row r="316" spans="4:59" x14ac:dyDescent="0.2">
      <c r="D316" s="12"/>
      <c r="BA316" s="12" t="s">
        <v>420</v>
      </c>
      <c r="BB316" s="12" t="str">
        <f t="shared" si="49"/>
        <v>EUR</v>
      </c>
      <c r="BC316" s="12">
        <f>ROWS($B$2:BA316)</f>
        <v>315</v>
      </c>
      <c r="BD316" s="12" t="str">
        <f t="shared" si="50"/>
        <v/>
      </c>
      <c r="BE316" s="12" t="str">
        <f t="shared" si="51"/>
        <v/>
      </c>
      <c r="BF316" s="12" t="str">
        <f>IFERROR(INDEX($B$5:$F$553,#REF!,COLUMNS($K$1:BF315)),"")</f>
        <v/>
      </c>
      <c r="BG316" s="12" t="str">
        <f>IFERROR(INDEX($B$5:$F$17373,#REF!,COLUMNS($K$2:BG316)),"")</f>
        <v/>
      </c>
    </row>
    <row r="317" spans="4:59" x14ac:dyDescent="0.2">
      <c r="D317" s="12"/>
      <c r="BA317" s="12" t="s">
        <v>421</v>
      </c>
      <c r="BB317" s="12" t="str">
        <f t="shared" si="49"/>
        <v>EUR</v>
      </c>
      <c r="BC317" s="12">
        <f>ROWS($B$2:BA317)</f>
        <v>316</v>
      </c>
      <c r="BD317" s="12" t="str">
        <f t="shared" si="50"/>
        <v/>
      </c>
      <c r="BE317" s="12" t="str">
        <f t="shared" si="51"/>
        <v/>
      </c>
      <c r="BF317" s="12" t="str">
        <f>IFERROR(INDEX($B$5:$F$553,#REF!,COLUMNS($K$1:BF316)),"")</f>
        <v/>
      </c>
      <c r="BG317" s="12" t="str">
        <f>IFERROR(INDEX($B$5:$F$17373,#REF!,COLUMNS($K$2:BG317)),"")</f>
        <v/>
      </c>
    </row>
    <row r="318" spans="4:59" x14ac:dyDescent="0.2">
      <c r="D318" s="12"/>
      <c r="BA318" s="12" t="s">
        <v>422</v>
      </c>
      <c r="BB318" s="12" t="str">
        <f t="shared" si="49"/>
        <v>EUR</v>
      </c>
      <c r="BC318" s="12">
        <f>ROWS($B$2:BA318)</f>
        <v>317</v>
      </c>
      <c r="BD318" s="12" t="str">
        <f t="shared" si="50"/>
        <v/>
      </c>
      <c r="BE318" s="12" t="str">
        <f t="shared" si="51"/>
        <v/>
      </c>
      <c r="BF318" s="12" t="str">
        <f>IFERROR(INDEX($B$5:$F$553,#REF!,COLUMNS($K$1:BF317)),"")</f>
        <v/>
      </c>
      <c r="BG318" s="12" t="str">
        <f>IFERROR(INDEX($B$5:$F$17373,#REF!,COLUMNS($K$2:BG318)),"")</f>
        <v/>
      </c>
    </row>
    <row r="319" spans="4:59" x14ac:dyDescent="0.2">
      <c r="D319" s="12"/>
      <c r="BA319" s="12" t="s">
        <v>423</v>
      </c>
      <c r="BB319" s="12" t="str">
        <f t="shared" si="49"/>
        <v>EUR</v>
      </c>
      <c r="BC319" s="12">
        <f>ROWS($B$2:BA319)</f>
        <v>318</v>
      </c>
      <c r="BD319" s="12" t="str">
        <f t="shared" si="50"/>
        <v/>
      </c>
      <c r="BE319" s="12" t="str">
        <f t="shared" si="51"/>
        <v/>
      </c>
      <c r="BF319" s="12" t="str">
        <f>IFERROR(INDEX($B$5:$F$553,#REF!,COLUMNS($K$1:BF318)),"")</f>
        <v/>
      </c>
      <c r="BG319" s="12" t="str">
        <f>IFERROR(INDEX($B$5:$F$17373,#REF!,COLUMNS($K$2:BG319)),"")</f>
        <v/>
      </c>
    </row>
    <row r="320" spans="4:59" x14ac:dyDescent="0.2">
      <c r="D320" s="12"/>
      <c r="BA320" s="12" t="s">
        <v>424</v>
      </c>
      <c r="BB320" s="12" t="str">
        <f t="shared" si="49"/>
        <v>EUR</v>
      </c>
      <c r="BC320" s="12">
        <f>ROWS($B$2:BA320)</f>
        <v>319</v>
      </c>
      <c r="BD320" s="12" t="str">
        <f t="shared" si="50"/>
        <v/>
      </c>
      <c r="BE320" s="12" t="str">
        <f t="shared" si="51"/>
        <v/>
      </c>
      <c r="BF320" s="12" t="str">
        <f>IFERROR(INDEX($B$5:$F$553,#REF!,COLUMNS($K$1:BF319)),"")</f>
        <v/>
      </c>
      <c r="BG320" s="12" t="str">
        <f>IFERROR(INDEX($B$5:$F$17373,#REF!,COLUMNS($K$2:BG320)),"")</f>
        <v/>
      </c>
    </row>
    <row r="321" spans="4:59" x14ac:dyDescent="0.2">
      <c r="D321" s="12"/>
      <c r="BA321" s="12" t="s">
        <v>425</v>
      </c>
      <c r="BB321" s="12" t="str">
        <f t="shared" si="49"/>
        <v>EUR</v>
      </c>
      <c r="BC321" s="12">
        <f>ROWS($B$2:BA321)</f>
        <v>320</v>
      </c>
      <c r="BD321" s="12" t="str">
        <f t="shared" si="50"/>
        <v/>
      </c>
      <c r="BE321" s="12" t="str">
        <f t="shared" si="51"/>
        <v/>
      </c>
      <c r="BF321" s="12" t="str">
        <f>IFERROR(INDEX($B$5:$F$553,#REF!,COLUMNS($K$1:BF320)),"")</f>
        <v/>
      </c>
      <c r="BG321" s="12" t="str">
        <f>IFERROR(INDEX($B$5:$F$17373,#REF!,COLUMNS($K$2:BG321)),"")</f>
        <v/>
      </c>
    </row>
    <row r="322" spans="4:59" x14ac:dyDescent="0.2">
      <c r="D322" s="12"/>
      <c r="BA322" s="12" t="s">
        <v>426</v>
      </c>
      <c r="BB322" s="12" t="str">
        <f t="shared" si="49"/>
        <v>EUR</v>
      </c>
      <c r="BC322" s="12">
        <f>ROWS($B$2:BA322)</f>
        <v>321</v>
      </c>
      <c r="BD322" s="12" t="str">
        <f t="shared" si="50"/>
        <v/>
      </c>
      <c r="BE322" s="12" t="str">
        <f t="shared" si="51"/>
        <v/>
      </c>
      <c r="BF322" s="12" t="str">
        <f>IFERROR(INDEX($B$5:$F$553,#REF!,COLUMNS($K$1:BF321)),"")</f>
        <v/>
      </c>
      <c r="BG322" s="12" t="str">
        <f>IFERROR(INDEX($B$5:$F$17373,#REF!,COLUMNS($K$2:BG322)),"")</f>
        <v/>
      </c>
    </row>
    <row r="323" spans="4:59" x14ac:dyDescent="0.2">
      <c r="D323" s="12"/>
      <c r="BA323" s="12" t="s">
        <v>427</v>
      </c>
      <c r="BB323" s="12" t="str">
        <f t="shared" si="49"/>
        <v>EUR</v>
      </c>
      <c r="BC323" s="12">
        <f>ROWS($B$2:BA323)</f>
        <v>322</v>
      </c>
      <c r="BD323" s="12" t="str">
        <f t="shared" si="50"/>
        <v/>
      </c>
      <c r="BE323" s="12" t="str">
        <f t="shared" si="51"/>
        <v/>
      </c>
      <c r="BF323" s="12" t="str">
        <f>IFERROR(INDEX($B$5:$F$553,#REF!,COLUMNS($K$1:BF322)),"")</f>
        <v/>
      </c>
      <c r="BG323" s="12" t="str">
        <f>IFERROR(INDEX($B$5:$F$17373,#REF!,COLUMNS($K$2:BG323)),"")</f>
        <v/>
      </c>
    </row>
    <row r="324" spans="4:59" x14ac:dyDescent="0.2">
      <c r="D324" s="12"/>
      <c r="BA324" s="12" t="s">
        <v>428</v>
      </c>
      <c r="BB324" s="12" t="str">
        <f t="shared" si="49"/>
        <v>EUR</v>
      </c>
      <c r="BC324" s="12">
        <f>ROWS($B$2:BA324)</f>
        <v>323</v>
      </c>
      <c r="BD324" s="12" t="str">
        <f t="shared" si="50"/>
        <v/>
      </c>
      <c r="BE324" s="12" t="str">
        <f t="shared" si="51"/>
        <v/>
      </c>
      <c r="BF324" s="12" t="str">
        <f>IFERROR(INDEX($B$5:$F$553,#REF!,COLUMNS($K$1:BF323)),"")</f>
        <v/>
      </c>
      <c r="BG324" s="12" t="str">
        <f>IFERROR(INDEX($B$5:$F$17373,#REF!,COLUMNS($K$2:BG324)),"")</f>
        <v/>
      </c>
    </row>
    <row r="325" spans="4:59" x14ac:dyDescent="0.2">
      <c r="D325" s="12"/>
      <c r="BA325" s="12" t="s">
        <v>429</v>
      </c>
      <c r="BB325" s="12" t="str">
        <f t="shared" si="49"/>
        <v>EUR</v>
      </c>
      <c r="BC325" s="12">
        <f>ROWS($B$2:BA325)</f>
        <v>324</v>
      </c>
      <c r="BD325" s="12" t="str">
        <f t="shared" si="50"/>
        <v/>
      </c>
      <c r="BE325" s="12" t="str">
        <f t="shared" si="51"/>
        <v/>
      </c>
      <c r="BF325" s="12" t="str">
        <f>IFERROR(INDEX($B$5:$F$553,#REF!,COLUMNS($K$1:BF324)),"")</f>
        <v/>
      </c>
      <c r="BG325" s="12" t="str">
        <f>IFERROR(INDEX($B$5:$F$17373,#REF!,COLUMNS($K$2:BG325)),"")</f>
        <v/>
      </c>
    </row>
    <row r="326" spans="4:59" x14ac:dyDescent="0.2">
      <c r="D326" s="12"/>
      <c r="BA326" s="12" t="s">
        <v>430</v>
      </c>
      <c r="BB326" s="12" t="str">
        <f t="shared" si="49"/>
        <v>EUR</v>
      </c>
      <c r="BC326" s="12">
        <f>ROWS($B$2:BA326)</f>
        <v>325</v>
      </c>
      <c r="BD326" s="12" t="str">
        <f t="shared" si="50"/>
        <v/>
      </c>
      <c r="BE326" s="12" t="str">
        <f t="shared" si="51"/>
        <v/>
      </c>
      <c r="BF326" s="12" t="str">
        <f>IFERROR(INDEX($B$5:$F$553,#REF!,COLUMNS($K$1:BF325)),"")</f>
        <v/>
      </c>
      <c r="BG326" s="12" t="str">
        <f>IFERROR(INDEX($B$5:$F$17373,#REF!,COLUMNS($K$2:BG326)),"")</f>
        <v/>
      </c>
    </row>
    <row r="327" spans="4:59" x14ac:dyDescent="0.2">
      <c r="D327" s="12"/>
      <c r="BA327" s="12" t="s">
        <v>431</v>
      </c>
      <c r="BB327" s="12" t="str">
        <f t="shared" si="49"/>
        <v>EUR</v>
      </c>
      <c r="BC327" s="12">
        <f>ROWS($B$2:BA327)</f>
        <v>326</v>
      </c>
      <c r="BD327" s="12" t="str">
        <f t="shared" si="50"/>
        <v/>
      </c>
      <c r="BE327" s="12" t="str">
        <f t="shared" si="51"/>
        <v/>
      </c>
      <c r="BF327" s="12" t="str">
        <f>IFERROR(INDEX($B$5:$F$553,#REF!,COLUMNS($K$1:BF326)),"")</f>
        <v/>
      </c>
      <c r="BG327" s="12" t="str">
        <f>IFERROR(INDEX($B$5:$F$17373,#REF!,COLUMNS($K$2:BG327)),"")</f>
        <v/>
      </c>
    </row>
    <row r="328" spans="4:59" x14ac:dyDescent="0.2">
      <c r="D328" s="12"/>
      <c r="BA328" s="12" t="s">
        <v>432</v>
      </c>
      <c r="BB328" s="12" t="str">
        <f t="shared" si="49"/>
        <v>EUR</v>
      </c>
      <c r="BC328" s="12">
        <f>ROWS($B$2:BA328)</f>
        <v>327</v>
      </c>
      <c r="BD328" s="12" t="str">
        <f t="shared" si="50"/>
        <v/>
      </c>
      <c r="BE328" s="12" t="str">
        <f t="shared" si="51"/>
        <v/>
      </c>
      <c r="BF328" s="12" t="str">
        <f>IFERROR(INDEX($B$5:$F$553,#REF!,COLUMNS($K$1:BF327)),"")</f>
        <v/>
      </c>
      <c r="BG328" s="12" t="str">
        <f>IFERROR(INDEX($B$5:$F$17373,#REF!,COLUMNS($K$2:BG328)),"")</f>
        <v/>
      </c>
    </row>
    <row r="329" spans="4:59" x14ac:dyDescent="0.2">
      <c r="D329" s="12"/>
      <c r="BA329" s="12" t="s">
        <v>433</v>
      </c>
      <c r="BB329" s="12" t="str">
        <f t="shared" si="49"/>
        <v>EUR</v>
      </c>
      <c r="BC329" s="12">
        <f>ROWS($B$2:BA329)</f>
        <v>328</v>
      </c>
      <c r="BD329" s="12" t="str">
        <f t="shared" si="50"/>
        <v/>
      </c>
      <c r="BE329" s="12" t="str">
        <f t="shared" si="51"/>
        <v/>
      </c>
      <c r="BF329" s="12" t="str">
        <f>IFERROR(INDEX($B$5:$F$553,#REF!,COLUMNS($K$1:BF328)),"")</f>
        <v/>
      </c>
      <c r="BG329" s="12" t="str">
        <f>IFERROR(INDEX($B$5:$F$17373,#REF!,COLUMNS($K$2:BG329)),"")</f>
        <v/>
      </c>
    </row>
    <row r="330" spans="4:59" x14ac:dyDescent="0.2">
      <c r="D330" s="12"/>
      <c r="BA330" s="12" t="s">
        <v>434</v>
      </c>
      <c r="BB330" s="12" t="str">
        <f t="shared" si="49"/>
        <v>EUR</v>
      </c>
      <c r="BC330" s="12">
        <f>ROWS($B$2:BA330)</f>
        <v>329</v>
      </c>
      <c r="BD330" s="12" t="str">
        <f t="shared" si="50"/>
        <v/>
      </c>
      <c r="BE330" s="12" t="str">
        <f t="shared" si="51"/>
        <v/>
      </c>
      <c r="BF330" s="12" t="str">
        <f>IFERROR(INDEX($B$5:$F$553,#REF!,COLUMNS($K$1:BF329)),"")</f>
        <v/>
      </c>
      <c r="BG330" s="12" t="str">
        <f>IFERROR(INDEX($B$5:$F$17373,#REF!,COLUMNS($K$2:BG330)),"")</f>
        <v/>
      </c>
    </row>
    <row r="331" spans="4:59" x14ac:dyDescent="0.2">
      <c r="D331" s="12"/>
      <c r="BA331" s="12" t="s">
        <v>435</v>
      </c>
      <c r="BB331" s="12" t="str">
        <f t="shared" si="49"/>
        <v>EUR</v>
      </c>
      <c r="BC331" s="12">
        <f>ROWS($B$2:BA331)</f>
        <v>330</v>
      </c>
      <c r="BD331" s="12" t="str">
        <f t="shared" si="50"/>
        <v/>
      </c>
      <c r="BE331" s="12" t="str">
        <f t="shared" si="51"/>
        <v/>
      </c>
      <c r="BF331" s="12" t="str">
        <f>IFERROR(INDEX($B$5:$F$553,#REF!,COLUMNS($K$1:BF330)),"")</f>
        <v/>
      </c>
      <c r="BG331" s="12" t="str">
        <f>IFERROR(INDEX($B$5:$F$17373,#REF!,COLUMNS($K$2:BG331)),"")</f>
        <v/>
      </c>
    </row>
    <row r="332" spans="4:59" x14ac:dyDescent="0.2">
      <c r="D332" s="12"/>
      <c r="BA332" s="12" t="s">
        <v>436</v>
      </c>
      <c r="BB332" s="12" t="str">
        <f t="shared" si="49"/>
        <v>EUR</v>
      </c>
      <c r="BC332" s="12">
        <f>ROWS($B$2:BA332)</f>
        <v>331</v>
      </c>
      <c r="BD332" s="12" t="str">
        <f t="shared" si="50"/>
        <v/>
      </c>
      <c r="BE332" s="12" t="str">
        <f t="shared" si="51"/>
        <v/>
      </c>
      <c r="BF332" s="12" t="str">
        <f>IFERROR(INDEX($B$5:$F$553,#REF!,COLUMNS($K$1:BF331)),"")</f>
        <v/>
      </c>
      <c r="BG332" s="12" t="str">
        <f>IFERROR(INDEX($B$5:$F$17373,#REF!,COLUMNS($K$2:BG332)),"")</f>
        <v/>
      </c>
    </row>
    <row r="333" spans="4:59" x14ac:dyDescent="0.2">
      <c r="D333" s="12"/>
      <c r="BA333" s="12" t="s">
        <v>437</v>
      </c>
      <c r="BB333" s="12" t="str">
        <f t="shared" si="49"/>
        <v>EUR</v>
      </c>
      <c r="BC333" s="12">
        <f>ROWS($B$2:BA333)</f>
        <v>332</v>
      </c>
      <c r="BD333" s="12" t="str">
        <f t="shared" si="50"/>
        <v/>
      </c>
      <c r="BE333" s="12" t="str">
        <f t="shared" si="51"/>
        <v/>
      </c>
      <c r="BF333" s="12" t="str">
        <f>IFERROR(INDEX($B$5:$F$553,#REF!,COLUMNS($K$1:BF332)),"")</f>
        <v/>
      </c>
      <c r="BG333" s="12" t="str">
        <f>IFERROR(INDEX($B$5:$F$17373,#REF!,COLUMNS($K$2:BG333)),"")</f>
        <v/>
      </c>
    </row>
    <row r="334" spans="4:59" x14ac:dyDescent="0.2">
      <c r="D334" s="12"/>
      <c r="BA334" s="12" t="s">
        <v>438</v>
      </c>
      <c r="BB334" s="12" t="str">
        <f t="shared" si="49"/>
        <v>EUR</v>
      </c>
      <c r="BC334" s="12">
        <f>ROWS($B$2:BA334)</f>
        <v>333</v>
      </c>
      <c r="BD334" s="12" t="str">
        <f t="shared" si="50"/>
        <v/>
      </c>
      <c r="BE334" s="12" t="str">
        <f t="shared" si="51"/>
        <v/>
      </c>
      <c r="BF334" s="12" t="str">
        <f>IFERROR(INDEX($B$5:$F$553,#REF!,COLUMNS($K$1:BF333)),"")</f>
        <v/>
      </c>
      <c r="BG334" s="12" t="str">
        <f>IFERROR(INDEX($B$5:$F$17373,#REF!,COLUMNS($K$2:BG334)),"")</f>
        <v/>
      </c>
    </row>
    <row r="335" spans="4:59" x14ac:dyDescent="0.2">
      <c r="D335" s="12"/>
      <c r="BA335" s="12" t="s">
        <v>439</v>
      </c>
      <c r="BB335" s="12" t="str">
        <f t="shared" si="49"/>
        <v>EUR</v>
      </c>
      <c r="BC335" s="12">
        <f>ROWS($B$2:BA335)</f>
        <v>334</v>
      </c>
      <c r="BD335" s="12" t="str">
        <f t="shared" si="50"/>
        <v/>
      </c>
      <c r="BE335" s="12" t="str">
        <f t="shared" si="51"/>
        <v/>
      </c>
      <c r="BF335" s="12" t="str">
        <f>IFERROR(INDEX($B$5:$F$553,#REF!,COLUMNS($K$1:BF334)),"")</f>
        <v/>
      </c>
      <c r="BG335" s="12" t="str">
        <f>IFERROR(INDEX($B$5:$F$17373,#REF!,COLUMNS($K$2:BG335)),"")</f>
        <v/>
      </c>
    </row>
    <row r="336" spans="4:59" x14ac:dyDescent="0.2">
      <c r="D336" s="12"/>
      <c r="BA336" s="12" t="s">
        <v>440</v>
      </c>
      <c r="BB336" s="12" t="str">
        <f t="shared" si="49"/>
        <v>EUR</v>
      </c>
      <c r="BC336" s="12">
        <f>ROWS($B$2:BA336)</f>
        <v>335</v>
      </c>
      <c r="BD336" s="12" t="str">
        <f t="shared" si="50"/>
        <v/>
      </c>
      <c r="BE336" s="12" t="str">
        <f t="shared" si="51"/>
        <v/>
      </c>
      <c r="BF336" s="12" t="str">
        <f>IFERROR(INDEX($B$5:$F$553,#REF!,COLUMNS($K$1:BF335)),"")</f>
        <v/>
      </c>
      <c r="BG336" s="12" t="str">
        <f>IFERROR(INDEX($B$5:$F$17373,#REF!,COLUMNS($K$2:BG336)),"")</f>
        <v/>
      </c>
    </row>
    <row r="337" spans="4:59" x14ac:dyDescent="0.2">
      <c r="D337" s="12"/>
      <c r="BA337" s="12" t="s">
        <v>441</v>
      </c>
      <c r="BB337" s="12" t="str">
        <f t="shared" si="49"/>
        <v>EUR</v>
      </c>
      <c r="BC337" s="12">
        <f>ROWS($B$2:BA337)</f>
        <v>336</v>
      </c>
      <c r="BD337" s="12" t="str">
        <f t="shared" si="50"/>
        <v/>
      </c>
      <c r="BE337" s="12" t="str">
        <f t="shared" si="51"/>
        <v/>
      </c>
      <c r="BF337" s="12" t="str">
        <f>IFERROR(INDEX($B$5:$F$553,#REF!,COLUMNS($K$1:BF336)),"")</f>
        <v/>
      </c>
      <c r="BG337" s="12" t="str">
        <f>IFERROR(INDEX($B$5:$F$17373,#REF!,COLUMNS($K$2:BG337)),"")</f>
        <v/>
      </c>
    </row>
    <row r="338" spans="4:59" x14ac:dyDescent="0.2">
      <c r="D338" s="12"/>
      <c r="BA338" s="12" t="s">
        <v>442</v>
      </c>
      <c r="BB338" s="12" t="str">
        <f t="shared" si="49"/>
        <v>EUR</v>
      </c>
      <c r="BC338" s="12">
        <f>ROWS($B$2:BA338)</f>
        <v>337</v>
      </c>
      <c r="BD338" s="12" t="str">
        <f t="shared" si="50"/>
        <v/>
      </c>
      <c r="BE338" s="12" t="str">
        <f t="shared" si="51"/>
        <v/>
      </c>
      <c r="BF338" s="12" t="str">
        <f>IFERROR(INDEX($B$5:$F$553,#REF!,COLUMNS($K$1:BF337)),"")</f>
        <v/>
      </c>
      <c r="BG338" s="12" t="str">
        <f>IFERROR(INDEX($B$5:$F$17373,#REF!,COLUMNS($K$2:BG338)),"")</f>
        <v/>
      </c>
    </row>
    <row r="339" spans="4:59" x14ac:dyDescent="0.2">
      <c r="D339" s="12"/>
      <c r="BA339" s="12" t="s">
        <v>443</v>
      </c>
      <c r="BB339" s="12" t="str">
        <f t="shared" si="49"/>
        <v>EUR</v>
      </c>
      <c r="BC339" s="12">
        <f>ROWS($B$2:BA339)</f>
        <v>338</v>
      </c>
      <c r="BD339" s="12" t="str">
        <f t="shared" si="50"/>
        <v/>
      </c>
      <c r="BE339" s="12" t="str">
        <f t="shared" si="51"/>
        <v/>
      </c>
      <c r="BF339" s="12" t="str">
        <f>IFERROR(INDEX($B$5:$F$553,#REF!,COLUMNS($K$1:BF338)),"")</f>
        <v/>
      </c>
      <c r="BG339" s="12" t="str">
        <f>IFERROR(INDEX($B$5:$F$17373,#REF!,COLUMNS($K$2:BG339)),"")</f>
        <v/>
      </c>
    </row>
    <row r="340" spans="4:59" x14ac:dyDescent="0.2">
      <c r="D340" s="12"/>
      <c r="BA340" s="12" t="s">
        <v>444</v>
      </c>
      <c r="BB340" s="12" t="str">
        <f t="shared" ref="BB340:BB403" si="52">LEFT(BA340,3)</f>
        <v>EUR</v>
      </c>
      <c r="BC340" s="12">
        <f>ROWS($B$2:BA340)</f>
        <v>339</v>
      </c>
      <c r="BD340" s="12" t="str">
        <f t="shared" ref="BD340:BD403" si="53">IF(BB340=$D$5,BC340,"")</f>
        <v/>
      </c>
      <c r="BE340" s="12" t="str">
        <f t="shared" ref="BE340:BE403" si="54">IFERROR(SMALL(BD:BD,BC340),"")</f>
        <v/>
      </c>
      <c r="BF340" s="12" t="str">
        <f>IFERROR(INDEX($B$5:$F$553,#REF!,COLUMNS($K$1:BF339)),"")</f>
        <v/>
      </c>
      <c r="BG340" s="12" t="str">
        <f>IFERROR(INDEX($B$5:$F$17373,#REF!,COLUMNS($K$2:BG340)),"")</f>
        <v/>
      </c>
    </row>
    <row r="341" spans="4:59" x14ac:dyDescent="0.2">
      <c r="D341" s="12"/>
      <c r="BA341" s="12" t="s">
        <v>445</v>
      </c>
      <c r="BB341" s="12" t="str">
        <f t="shared" si="52"/>
        <v>EUR</v>
      </c>
      <c r="BC341" s="12">
        <f>ROWS($B$2:BA341)</f>
        <v>340</v>
      </c>
      <c r="BD341" s="12" t="str">
        <f t="shared" si="53"/>
        <v/>
      </c>
      <c r="BE341" s="12" t="str">
        <f t="shared" si="54"/>
        <v/>
      </c>
      <c r="BF341" s="12" t="str">
        <f>IFERROR(INDEX($B$5:$F$553,#REF!,COLUMNS($K$1:BF340)),"")</f>
        <v/>
      </c>
      <c r="BG341" s="12" t="str">
        <f>IFERROR(INDEX($B$5:$F$17373,#REF!,COLUMNS($K$2:BG341)),"")</f>
        <v/>
      </c>
    </row>
    <row r="342" spans="4:59" x14ac:dyDescent="0.2">
      <c r="D342" s="12"/>
      <c r="BA342" s="12" t="s">
        <v>446</v>
      </c>
      <c r="BB342" s="12" t="str">
        <f t="shared" si="52"/>
        <v>EUR</v>
      </c>
      <c r="BC342" s="12">
        <f>ROWS($B$2:BA342)</f>
        <v>341</v>
      </c>
      <c r="BD342" s="12" t="str">
        <f t="shared" si="53"/>
        <v/>
      </c>
      <c r="BE342" s="12" t="str">
        <f t="shared" si="54"/>
        <v/>
      </c>
      <c r="BF342" s="12" t="str">
        <f>IFERROR(INDEX($B$5:$F$553,#REF!,COLUMNS($K$1:BF341)),"")</f>
        <v/>
      </c>
      <c r="BG342" s="12" t="str">
        <f>IFERROR(INDEX($B$5:$F$17373,#REF!,COLUMNS($K$2:BG342)),"")</f>
        <v/>
      </c>
    </row>
    <row r="343" spans="4:59" x14ac:dyDescent="0.2">
      <c r="D343" s="12"/>
      <c r="BA343" s="12" t="s">
        <v>447</v>
      </c>
      <c r="BB343" s="12" t="str">
        <f t="shared" si="52"/>
        <v>EUR</v>
      </c>
      <c r="BC343" s="12">
        <f>ROWS($B$2:BA343)</f>
        <v>342</v>
      </c>
      <c r="BD343" s="12" t="str">
        <f t="shared" si="53"/>
        <v/>
      </c>
      <c r="BE343" s="12" t="str">
        <f t="shared" si="54"/>
        <v/>
      </c>
      <c r="BF343" s="12" t="str">
        <f>IFERROR(INDEX($B$5:$F$553,#REF!,COLUMNS($K$1:BF342)),"")</f>
        <v/>
      </c>
      <c r="BG343" s="12" t="str">
        <f>IFERROR(INDEX($B$5:$F$17373,#REF!,COLUMNS($K$2:BG343)),"")</f>
        <v/>
      </c>
    </row>
    <row r="344" spans="4:59" x14ac:dyDescent="0.2">
      <c r="D344" s="12"/>
      <c r="BA344" s="12" t="s">
        <v>448</v>
      </c>
      <c r="BB344" s="12" t="str">
        <f t="shared" si="52"/>
        <v>EUR</v>
      </c>
      <c r="BC344" s="12">
        <f>ROWS($B$2:BA344)</f>
        <v>343</v>
      </c>
      <c r="BD344" s="12" t="str">
        <f t="shared" si="53"/>
        <v/>
      </c>
      <c r="BE344" s="12" t="str">
        <f t="shared" si="54"/>
        <v/>
      </c>
      <c r="BF344" s="12" t="str">
        <f>IFERROR(INDEX($B$5:$F$553,#REF!,COLUMNS($K$1:BF343)),"")</f>
        <v/>
      </c>
      <c r="BG344" s="12" t="str">
        <f>IFERROR(INDEX($B$5:$F$17373,#REF!,COLUMNS($K$2:BG344)),"")</f>
        <v/>
      </c>
    </row>
    <row r="345" spans="4:59" x14ac:dyDescent="0.2">
      <c r="D345" s="12"/>
      <c r="BA345" s="12" t="s">
        <v>449</v>
      </c>
      <c r="BB345" s="12" t="str">
        <f t="shared" si="52"/>
        <v>EUR</v>
      </c>
      <c r="BC345" s="12">
        <f>ROWS($B$2:BA345)</f>
        <v>344</v>
      </c>
      <c r="BD345" s="12" t="str">
        <f t="shared" si="53"/>
        <v/>
      </c>
      <c r="BE345" s="12" t="str">
        <f t="shared" si="54"/>
        <v/>
      </c>
      <c r="BF345" s="12" t="str">
        <f>IFERROR(INDEX($B$5:$F$553,#REF!,COLUMNS($K$1:BF344)),"")</f>
        <v/>
      </c>
      <c r="BG345" s="12" t="str">
        <f>IFERROR(INDEX($B$5:$F$17373,#REF!,COLUMNS($K$2:BG345)),"")</f>
        <v/>
      </c>
    </row>
    <row r="346" spans="4:59" x14ac:dyDescent="0.2">
      <c r="D346" s="12"/>
      <c r="BA346" s="12" t="s">
        <v>450</v>
      </c>
      <c r="BB346" s="12" t="str">
        <f t="shared" si="52"/>
        <v>EUR</v>
      </c>
      <c r="BC346" s="12">
        <f>ROWS($B$2:BA346)</f>
        <v>345</v>
      </c>
      <c r="BD346" s="12" t="str">
        <f t="shared" si="53"/>
        <v/>
      </c>
      <c r="BE346" s="12" t="str">
        <f t="shared" si="54"/>
        <v/>
      </c>
      <c r="BF346" s="12" t="str">
        <f>IFERROR(INDEX($B$5:$F$553,#REF!,COLUMNS($K$1:BF345)),"")</f>
        <v/>
      </c>
      <c r="BG346" s="12" t="str">
        <f>IFERROR(INDEX($B$5:$F$17373,#REF!,COLUMNS($K$2:BG346)),"")</f>
        <v/>
      </c>
    </row>
    <row r="347" spans="4:59" x14ac:dyDescent="0.2">
      <c r="D347" s="12"/>
      <c r="BA347" s="12" t="s">
        <v>451</v>
      </c>
      <c r="BB347" s="12" t="str">
        <f t="shared" si="52"/>
        <v>EUR</v>
      </c>
      <c r="BC347" s="12">
        <f>ROWS($B$2:BA347)</f>
        <v>346</v>
      </c>
      <c r="BD347" s="12" t="str">
        <f t="shared" si="53"/>
        <v/>
      </c>
      <c r="BE347" s="12" t="str">
        <f t="shared" si="54"/>
        <v/>
      </c>
      <c r="BF347" s="12" t="str">
        <f>IFERROR(INDEX($B$5:$F$553,#REF!,COLUMNS($K$1:BF346)),"")</f>
        <v/>
      </c>
      <c r="BG347" s="12" t="str">
        <f>IFERROR(INDEX($B$5:$F$17373,#REF!,COLUMNS($K$2:BG347)),"")</f>
        <v/>
      </c>
    </row>
    <row r="348" spans="4:59" x14ac:dyDescent="0.2">
      <c r="D348" s="12"/>
      <c r="BA348" s="12" t="s">
        <v>452</v>
      </c>
      <c r="BB348" s="12" t="str">
        <f t="shared" si="52"/>
        <v>EUR</v>
      </c>
      <c r="BC348" s="12">
        <f>ROWS($B$2:BA348)</f>
        <v>347</v>
      </c>
      <c r="BD348" s="12" t="str">
        <f t="shared" si="53"/>
        <v/>
      </c>
      <c r="BE348" s="12" t="str">
        <f t="shared" si="54"/>
        <v/>
      </c>
      <c r="BF348" s="12" t="str">
        <f>IFERROR(INDEX($B$5:$F$553,#REF!,COLUMNS($K$1:BF347)),"")</f>
        <v/>
      </c>
      <c r="BG348" s="12" t="str">
        <f>IFERROR(INDEX($B$5:$F$17373,#REF!,COLUMNS($K$2:BG348)),"")</f>
        <v/>
      </c>
    </row>
    <row r="349" spans="4:59" x14ac:dyDescent="0.2">
      <c r="D349" s="12"/>
      <c r="BA349" s="12" t="s">
        <v>453</v>
      </c>
      <c r="BB349" s="12" t="str">
        <f t="shared" si="52"/>
        <v>EUR</v>
      </c>
      <c r="BC349" s="12">
        <f>ROWS($B$2:BA349)</f>
        <v>348</v>
      </c>
      <c r="BD349" s="12" t="str">
        <f t="shared" si="53"/>
        <v/>
      </c>
      <c r="BE349" s="12" t="str">
        <f t="shared" si="54"/>
        <v/>
      </c>
      <c r="BF349" s="12" t="str">
        <f>IFERROR(INDEX($B$5:$F$553,#REF!,COLUMNS($K$1:BF348)),"")</f>
        <v/>
      </c>
      <c r="BG349" s="12" t="str">
        <f>IFERROR(INDEX($B$5:$F$17373,#REF!,COLUMNS($K$2:BG349)),"")</f>
        <v/>
      </c>
    </row>
    <row r="350" spans="4:59" x14ac:dyDescent="0.2">
      <c r="D350" s="12"/>
      <c r="BA350" s="12" t="s">
        <v>454</v>
      </c>
      <c r="BB350" s="12" t="str">
        <f t="shared" si="52"/>
        <v>EUR</v>
      </c>
      <c r="BC350" s="12">
        <f>ROWS($B$2:BA350)</f>
        <v>349</v>
      </c>
      <c r="BD350" s="12" t="str">
        <f t="shared" si="53"/>
        <v/>
      </c>
      <c r="BE350" s="12" t="str">
        <f t="shared" si="54"/>
        <v/>
      </c>
      <c r="BF350" s="12" t="str">
        <f>IFERROR(INDEX($B$5:$F$553,#REF!,COLUMNS($K$1:BF349)),"")</f>
        <v/>
      </c>
      <c r="BG350" s="12" t="str">
        <f>IFERROR(INDEX($B$5:$F$17373,#REF!,COLUMNS($K$2:BG350)),"")</f>
        <v/>
      </c>
    </row>
    <row r="351" spans="4:59" x14ac:dyDescent="0.2">
      <c r="D351" s="12"/>
      <c r="BA351" s="12" t="s">
        <v>455</v>
      </c>
      <c r="BB351" s="12" t="str">
        <f t="shared" si="52"/>
        <v>EUR</v>
      </c>
      <c r="BC351" s="12">
        <f>ROWS($B$2:BA351)</f>
        <v>350</v>
      </c>
      <c r="BD351" s="12" t="str">
        <f t="shared" si="53"/>
        <v/>
      </c>
      <c r="BE351" s="12" t="str">
        <f t="shared" si="54"/>
        <v/>
      </c>
      <c r="BF351" s="12" t="str">
        <f>IFERROR(INDEX($B$5:$F$553,#REF!,COLUMNS($K$1:BF350)),"")</f>
        <v/>
      </c>
      <c r="BG351" s="12" t="str">
        <f>IFERROR(INDEX($B$5:$F$17373,#REF!,COLUMNS($K$2:BG351)),"")</f>
        <v/>
      </c>
    </row>
    <row r="352" spans="4:59" x14ac:dyDescent="0.2">
      <c r="D352" s="12"/>
      <c r="BA352" s="12" t="s">
        <v>456</v>
      </c>
      <c r="BB352" s="12" t="str">
        <f t="shared" si="52"/>
        <v>EUR</v>
      </c>
      <c r="BC352" s="12">
        <f>ROWS($B$2:BA352)</f>
        <v>351</v>
      </c>
      <c r="BD352" s="12" t="str">
        <f t="shared" si="53"/>
        <v/>
      </c>
      <c r="BE352" s="12" t="str">
        <f t="shared" si="54"/>
        <v/>
      </c>
      <c r="BF352" s="12" t="str">
        <f>IFERROR(INDEX($B$5:$F$553,#REF!,COLUMNS($K$1:BF351)),"")</f>
        <v/>
      </c>
      <c r="BG352" s="12" t="str">
        <f>IFERROR(INDEX($B$5:$F$17373,#REF!,COLUMNS($K$2:BG352)),"")</f>
        <v/>
      </c>
    </row>
    <row r="353" spans="4:59" x14ac:dyDescent="0.2">
      <c r="D353" s="12"/>
      <c r="BA353" s="12" t="s">
        <v>457</v>
      </c>
      <c r="BB353" s="12" t="str">
        <f t="shared" si="52"/>
        <v>EUR</v>
      </c>
      <c r="BC353" s="12">
        <f>ROWS($B$2:BA353)</f>
        <v>352</v>
      </c>
      <c r="BD353" s="12" t="str">
        <f t="shared" si="53"/>
        <v/>
      </c>
      <c r="BE353" s="12" t="str">
        <f t="shared" si="54"/>
        <v/>
      </c>
      <c r="BF353" s="12" t="str">
        <f>IFERROR(INDEX($B$5:$F$553,#REF!,COLUMNS($K$1:BF352)),"")</f>
        <v/>
      </c>
      <c r="BG353" s="12" t="str">
        <f>IFERROR(INDEX($B$5:$F$17373,#REF!,COLUMNS($K$2:BG353)),"")</f>
        <v/>
      </c>
    </row>
    <row r="354" spans="4:59" x14ac:dyDescent="0.2">
      <c r="D354" s="12"/>
      <c r="BA354" s="12" t="s">
        <v>458</v>
      </c>
      <c r="BB354" s="12" t="str">
        <f t="shared" si="52"/>
        <v>EUR</v>
      </c>
      <c r="BC354" s="12">
        <f>ROWS($B$2:BA354)</f>
        <v>353</v>
      </c>
      <c r="BD354" s="12" t="str">
        <f t="shared" si="53"/>
        <v/>
      </c>
      <c r="BE354" s="12" t="str">
        <f t="shared" si="54"/>
        <v/>
      </c>
      <c r="BF354" s="12" t="str">
        <f>IFERROR(INDEX($B$5:$F$553,#REF!,COLUMNS($K$1:BF353)),"")</f>
        <v/>
      </c>
      <c r="BG354" s="12" t="str">
        <f>IFERROR(INDEX($B$5:$F$17373,#REF!,COLUMNS($K$2:BG354)),"")</f>
        <v/>
      </c>
    </row>
    <row r="355" spans="4:59" x14ac:dyDescent="0.2">
      <c r="D355" s="12"/>
      <c r="BA355" s="12" t="s">
        <v>459</v>
      </c>
      <c r="BB355" s="12" t="str">
        <f t="shared" si="52"/>
        <v>EUR</v>
      </c>
      <c r="BC355" s="12">
        <f>ROWS($B$2:BA355)</f>
        <v>354</v>
      </c>
      <c r="BD355" s="12" t="str">
        <f t="shared" si="53"/>
        <v/>
      </c>
      <c r="BE355" s="12" t="str">
        <f t="shared" si="54"/>
        <v/>
      </c>
      <c r="BF355" s="12" t="str">
        <f>IFERROR(INDEX($B$5:$F$553,#REF!,COLUMNS($K$1:BF354)),"")</f>
        <v/>
      </c>
      <c r="BG355" s="12" t="str">
        <f>IFERROR(INDEX($B$5:$F$17373,#REF!,COLUMNS($K$2:BG355)),"")</f>
        <v/>
      </c>
    </row>
    <row r="356" spans="4:59" x14ac:dyDescent="0.2">
      <c r="D356" s="12"/>
      <c r="BA356" s="12" t="s">
        <v>460</v>
      </c>
      <c r="BB356" s="12" t="str">
        <f t="shared" si="52"/>
        <v>EUR</v>
      </c>
      <c r="BC356" s="12">
        <f>ROWS($B$2:BA356)</f>
        <v>355</v>
      </c>
      <c r="BD356" s="12" t="str">
        <f t="shared" si="53"/>
        <v/>
      </c>
      <c r="BE356" s="12" t="str">
        <f t="shared" si="54"/>
        <v/>
      </c>
      <c r="BF356" s="12" t="str">
        <f>IFERROR(INDEX($B$5:$F$553,#REF!,COLUMNS($K$1:BF355)),"")</f>
        <v/>
      </c>
      <c r="BG356" s="12" t="str">
        <f>IFERROR(INDEX($B$5:$F$17373,#REF!,COLUMNS($K$2:BG356)),"")</f>
        <v/>
      </c>
    </row>
    <row r="357" spans="4:59" x14ac:dyDescent="0.2">
      <c r="D357" s="12"/>
      <c r="BA357" s="12" t="s">
        <v>461</v>
      </c>
      <c r="BB357" s="12" t="str">
        <f t="shared" si="52"/>
        <v>EUR</v>
      </c>
      <c r="BC357" s="12">
        <f>ROWS($B$2:BA357)</f>
        <v>356</v>
      </c>
      <c r="BD357" s="12" t="str">
        <f t="shared" si="53"/>
        <v/>
      </c>
      <c r="BE357" s="12" t="str">
        <f t="shared" si="54"/>
        <v/>
      </c>
      <c r="BF357" s="12" t="str">
        <f>IFERROR(INDEX($B$5:$F$553,#REF!,COLUMNS($K$1:BF356)),"")</f>
        <v/>
      </c>
      <c r="BG357" s="12" t="str">
        <f>IFERROR(INDEX($B$5:$F$17373,#REF!,COLUMNS($K$2:BG357)),"")</f>
        <v/>
      </c>
    </row>
    <row r="358" spans="4:59" x14ac:dyDescent="0.2">
      <c r="D358" s="12"/>
      <c r="BA358" s="12" t="s">
        <v>462</v>
      </c>
      <c r="BB358" s="12" t="str">
        <f t="shared" si="52"/>
        <v>EUR</v>
      </c>
      <c r="BC358" s="12">
        <f>ROWS($B$2:BA358)</f>
        <v>357</v>
      </c>
      <c r="BD358" s="12" t="str">
        <f t="shared" si="53"/>
        <v/>
      </c>
      <c r="BE358" s="12" t="str">
        <f t="shared" si="54"/>
        <v/>
      </c>
      <c r="BF358" s="12" t="str">
        <f>IFERROR(INDEX($B$5:$F$553,#REF!,COLUMNS($K$1:BF357)),"")</f>
        <v/>
      </c>
      <c r="BG358" s="12" t="str">
        <f>IFERROR(INDEX($B$5:$F$17373,#REF!,COLUMNS($K$2:BG358)),"")</f>
        <v/>
      </c>
    </row>
    <row r="359" spans="4:59" x14ac:dyDescent="0.2">
      <c r="D359" s="12"/>
      <c r="BA359" s="12" t="s">
        <v>463</v>
      </c>
      <c r="BB359" s="12" t="str">
        <f t="shared" si="52"/>
        <v>EUR</v>
      </c>
      <c r="BC359" s="12">
        <f>ROWS($B$2:BA359)</f>
        <v>358</v>
      </c>
      <c r="BD359" s="12" t="str">
        <f t="shared" si="53"/>
        <v/>
      </c>
      <c r="BE359" s="12" t="str">
        <f t="shared" si="54"/>
        <v/>
      </c>
      <c r="BF359" s="12" t="str">
        <f>IFERROR(INDEX($B$5:$F$553,#REF!,COLUMNS($K$1:BF358)),"")</f>
        <v/>
      </c>
      <c r="BG359" s="12" t="str">
        <f>IFERROR(INDEX($B$5:$F$17373,#REF!,COLUMNS($K$2:BG359)),"")</f>
        <v/>
      </c>
    </row>
    <row r="360" spans="4:59" x14ac:dyDescent="0.2">
      <c r="D360" s="12"/>
      <c r="BA360" s="12" t="s">
        <v>464</v>
      </c>
      <c r="BB360" s="12" t="str">
        <f t="shared" si="52"/>
        <v>EUR</v>
      </c>
      <c r="BC360" s="12">
        <f>ROWS($B$2:BA360)</f>
        <v>359</v>
      </c>
      <c r="BD360" s="12" t="str">
        <f t="shared" si="53"/>
        <v/>
      </c>
      <c r="BE360" s="12" t="str">
        <f t="shared" si="54"/>
        <v/>
      </c>
      <c r="BF360" s="12" t="str">
        <f>IFERROR(INDEX($B$5:$F$553,#REF!,COLUMNS($K$1:BF359)),"")</f>
        <v/>
      </c>
      <c r="BG360" s="12" t="str">
        <f>IFERROR(INDEX($B$5:$F$17373,#REF!,COLUMNS($K$2:BG360)),"")</f>
        <v/>
      </c>
    </row>
    <row r="361" spans="4:59" x14ac:dyDescent="0.2">
      <c r="D361" s="12"/>
      <c r="BA361" s="12" t="s">
        <v>465</v>
      </c>
      <c r="BB361" s="12" t="str">
        <f t="shared" si="52"/>
        <v>EUR</v>
      </c>
      <c r="BC361" s="12">
        <f>ROWS($B$2:BA361)</f>
        <v>360</v>
      </c>
      <c r="BD361" s="12" t="str">
        <f t="shared" si="53"/>
        <v/>
      </c>
      <c r="BE361" s="12" t="str">
        <f t="shared" si="54"/>
        <v/>
      </c>
      <c r="BF361" s="12" t="str">
        <f>IFERROR(INDEX($B$5:$F$553,#REF!,COLUMNS($K$1:BF360)),"")</f>
        <v/>
      </c>
      <c r="BG361" s="12" t="str">
        <f>IFERROR(INDEX($B$5:$F$17373,#REF!,COLUMNS($K$2:BG361)),"")</f>
        <v/>
      </c>
    </row>
    <row r="362" spans="4:59" x14ac:dyDescent="0.2">
      <c r="D362" s="12"/>
      <c r="BA362" s="12" t="s">
        <v>466</v>
      </c>
      <c r="BB362" s="12" t="str">
        <f t="shared" si="52"/>
        <v>EUR</v>
      </c>
      <c r="BC362" s="12">
        <f>ROWS($B$2:BA362)</f>
        <v>361</v>
      </c>
      <c r="BD362" s="12" t="str">
        <f t="shared" si="53"/>
        <v/>
      </c>
      <c r="BE362" s="12" t="str">
        <f t="shared" si="54"/>
        <v/>
      </c>
      <c r="BF362" s="12" t="str">
        <f>IFERROR(INDEX($B$5:$F$553,#REF!,COLUMNS($K$1:BF361)),"")</f>
        <v/>
      </c>
      <c r="BG362" s="12" t="str">
        <f>IFERROR(INDEX($B$5:$F$17373,#REF!,COLUMNS($K$2:BG362)),"")</f>
        <v/>
      </c>
    </row>
    <row r="363" spans="4:59" x14ac:dyDescent="0.2">
      <c r="D363" s="12"/>
      <c r="BA363" s="12" t="s">
        <v>467</v>
      </c>
      <c r="BB363" s="12" t="str">
        <f t="shared" si="52"/>
        <v>EUR</v>
      </c>
      <c r="BC363" s="12">
        <f>ROWS($B$2:BA363)</f>
        <v>362</v>
      </c>
      <c r="BD363" s="12" t="str">
        <f t="shared" si="53"/>
        <v/>
      </c>
      <c r="BE363" s="12" t="str">
        <f t="shared" si="54"/>
        <v/>
      </c>
      <c r="BF363" s="12" t="str">
        <f>IFERROR(INDEX($B$5:$F$553,#REF!,COLUMNS($K$1:BF362)),"")</f>
        <v/>
      </c>
      <c r="BG363" s="12" t="str">
        <f>IFERROR(INDEX($B$5:$F$17373,#REF!,COLUMNS($K$2:BG363)),"")</f>
        <v/>
      </c>
    </row>
    <row r="364" spans="4:59" x14ac:dyDescent="0.2">
      <c r="D364" s="12"/>
      <c r="BA364" s="12" t="s">
        <v>468</v>
      </c>
      <c r="BB364" s="12" t="str">
        <f t="shared" si="52"/>
        <v>EUR</v>
      </c>
      <c r="BC364" s="12">
        <f>ROWS($B$2:BA364)</f>
        <v>363</v>
      </c>
      <c r="BD364" s="12" t="str">
        <f t="shared" si="53"/>
        <v/>
      </c>
      <c r="BE364" s="12" t="str">
        <f t="shared" si="54"/>
        <v/>
      </c>
      <c r="BF364" s="12" t="str">
        <f>IFERROR(INDEX($B$5:$F$553,#REF!,COLUMNS($K$1:BF363)),"")</f>
        <v/>
      </c>
      <c r="BG364" s="12" t="str">
        <f>IFERROR(INDEX($B$5:$F$17373,#REF!,COLUMNS($K$2:BG364)),"")</f>
        <v/>
      </c>
    </row>
    <row r="365" spans="4:59" x14ac:dyDescent="0.2">
      <c r="D365" s="12"/>
      <c r="BA365" s="12" t="s">
        <v>469</v>
      </c>
      <c r="BB365" s="12" t="str">
        <f t="shared" si="52"/>
        <v>EUR</v>
      </c>
      <c r="BC365" s="12">
        <f>ROWS($B$2:BA365)</f>
        <v>364</v>
      </c>
      <c r="BD365" s="12" t="str">
        <f t="shared" si="53"/>
        <v/>
      </c>
      <c r="BE365" s="12" t="str">
        <f t="shared" si="54"/>
        <v/>
      </c>
      <c r="BF365" s="12" t="str">
        <f>IFERROR(INDEX($B$5:$F$553,#REF!,COLUMNS($K$1:BF364)),"")</f>
        <v/>
      </c>
      <c r="BG365" s="12" t="str">
        <f>IFERROR(INDEX($B$5:$F$17373,#REF!,COLUMNS($K$2:BG365)),"")</f>
        <v/>
      </c>
    </row>
    <row r="366" spans="4:59" x14ac:dyDescent="0.2">
      <c r="D366" s="12"/>
      <c r="BA366" s="12" t="s">
        <v>470</v>
      </c>
      <c r="BB366" s="12" t="str">
        <f t="shared" si="52"/>
        <v>EUR</v>
      </c>
      <c r="BC366" s="12">
        <f>ROWS($B$2:BA366)</f>
        <v>365</v>
      </c>
      <c r="BD366" s="12" t="str">
        <f t="shared" si="53"/>
        <v/>
      </c>
      <c r="BE366" s="12" t="str">
        <f t="shared" si="54"/>
        <v/>
      </c>
      <c r="BF366" s="12" t="str">
        <f>IFERROR(INDEX($B$5:$F$553,#REF!,COLUMNS($K$1:BF365)),"")</f>
        <v/>
      </c>
      <c r="BG366" s="12" t="str">
        <f>IFERROR(INDEX($B$5:$F$17373,#REF!,COLUMNS($K$2:BG366)),"")</f>
        <v/>
      </c>
    </row>
    <row r="367" spans="4:59" x14ac:dyDescent="0.2">
      <c r="D367" s="12"/>
      <c r="BA367" s="12" t="s">
        <v>471</v>
      </c>
      <c r="BB367" s="12" t="str">
        <f t="shared" si="52"/>
        <v>EUR</v>
      </c>
      <c r="BC367" s="12">
        <f>ROWS($B$2:BA367)</f>
        <v>366</v>
      </c>
      <c r="BD367" s="12" t="str">
        <f t="shared" si="53"/>
        <v/>
      </c>
      <c r="BE367" s="12" t="str">
        <f t="shared" si="54"/>
        <v/>
      </c>
      <c r="BF367" s="12" t="str">
        <f>IFERROR(INDEX($B$5:$F$553,#REF!,COLUMNS($K$1:BF366)),"")</f>
        <v/>
      </c>
      <c r="BG367" s="12" t="str">
        <f>IFERROR(INDEX($B$5:$F$17373,#REF!,COLUMNS($K$2:BG367)),"")</f>
        <v/>
      </c>
    </row>
    <row r="368" spans="4:59" x14ac:dyDescent="0.2">
      <c r="D368" s="12"/>
      <c r="BA368" s="12" t="s">
        <v>472</v>
      </c>
      <c r="BB368" s="12" t="str">
        <f t="shared" si="52"/>
        <v>EUR</v>
      </c>
      <c r="BC368" s="12">
        <f>ROWS($B$2:BA368)</f>
        <v>367</v>
      </c>
      <c r="BD368" s="12" t="str">
        <f t="shared" si="53"/>
        <v/>
      </c>
      <c r="BE368" s="12" t="str">
        <f t="shared" si="54"/>
        <v/>
      </c>
      <c r="BF368" s="12" t="str">
        <f>IFERROR(INDEX($B$5:$F$553,#REF!,COLUMNS($K$1:BF367)),"")</f>
        <v/>
      </c>
      <c r="BG368" s="12" t="str">
        <f>IFERROR(INDEX($B$5:$F$17373,#REF!,COLUMNS($K$2:BG368)),"")</f>
        <v/>
      </c>
    </row>
    <row r="369" spans="4:59" x14ac:dyDescent="0.2">
      <c r="D369" s="12"/>
      <c r="BA369" s="12" t="s">
        <v>473</v>
      </c>
      <c r="BB369" s="12" t="str">
        <f t="shared" si="52"/>
        <v>EUR</v>
      </c>
      <c r="BC369" s="12">
        <f>ROWS($B$2:BA369)</f>
        <v>368</v>
      </c>
      <c r="BD369" s="12" t="str">
        <f t="shared" si="53"/>
        <v/>
      </c>
      <c r="BE369" s="12" t="str">
        <f t="shared" si="54"/>
        <v/>
      </c>
      <c r="BF369" s="12" t="str">
        <f>IFERROR(INDEX($B$5:$F$553,#REF!,COLUMNS($K$1:BF368)),"")</f>
        <v/>
      </c>
      <c r="BG369" s="12" t="str">
        <f>IFERROR(INDEX($B$5:$F$17373,#REF!,COLUMNS($K$2:BG369)),"")</f>
        <v/>
      </c>
    </row>
    <row r="370" spans="4:59" x14ac:dyDescent="0.2">
      <c r="D370" s="12"/>
      <c r="BA370" s="12" t="s">
        <v>474</v>
      </c>
      <c r="BB370" s="12" t="str">
        <f t="shared" si="52"/>
        <v>EUR</v>
      </c>
      <c r="BC370" s="12">
        <f>ROWS($B$2:BA370)</f>
        <v>369</v>
      </c>
      <c r="BD370" s="12" t="str">
        <f t="shared" si="53"/>
        <v/>
      </c>
      <c r="BE370" s="12" t="str">
        <f t="shared" si="54"/>
        <v/>
      </c>
      <c r="BF370" s="12" t="str">
        <f>IFERROR(INDEX($B$5:$F$553,#REF!,COLUMNS($K$1:BF369)),"")</f>
        <v/>
      </c>
      <c r="BG370" s="12" t="str">
        <f>IFERROR(INDEX($B$5:$F$17373,#REF!,COLUMNS($K$2:BG370)),"")</f>
        <v/>
      </c>
    </row>
    <row r="371" spans="4:59" x14ac:dyDescent="0.2">
      <c r="D371" s="12"/>
      <c r="BA371" s="12" t="s">
        <v>475</v>
      </c>
      <c r="BB371" s="12" t="str">
        <f t="shared" si="52"/>
        <v>EUR</v>
      </c>
      <c r="BC371" s="12">
        <f>ROWS($B$2:BA371)</f>
        <v>370</v>
      </c>
      <c r="BD371" s="12" t="str">
        <f t="shared" si="53"/>
        <v/>
      </c>
      <c r="BE371" s="12" t="str">
        <f t="shared" si="54"/>
        <v/>
      </c>
      <c r="BF371" s="12" t="str">
        <f>IFERROR(INDEX($B$5:$F$553,#REF!,COLUMNS($K$1:BF370)),"")</f>
        <v/>
      </c>
      <c r="BG371" s="12" t="str">
        <f>IFERROR(INDEX($B$5:$F$17373,#REF!,COLUMNS($K$2:BG371)),"")</f>
        <v/>
      </c>
    </row>
    <row r="372" spans="4:59" x14ac:dyDescent="0.2">
      <c r="D372" s="12"/>
      <c r="BA372" s="12" t="s">
        <v>476</v>
      </c>
      <c r="BB372" s="12" t="str">
        <f t="shared" si="52"/>
        <v>EUR</v>
      </c>
      <c r="BC372" s="12">
        <f>ROWS($B$2:BA372)</f>
        <v>371</v>
      </c>
      <c r="BD372" s="12" t="str">
        <f t="shared" si="53"/>
        <v/>
      </c>
      <c r="BE372" s="12" t="str">
        <f t="shared" si="54"/>
        <v/>
      </c>
      <c r="BF372" s="12" t="str">
        <f>IFERROR(INDEX($B$5:$F$553,#REF!,COLUMNS($K$1:BF371)),"")</f>
        <v/>
      </c>
      <c r="BG372" s="12" t="str">
        <f>IFERROR(INDEX($B$5:$F$17373,#REF!,COLUMNS($K$2:BG372)),"")</f>
        <v/>
      </c>
    </row>
    <row r="373" spans="4:59" x14ac:dyDescent="0.2">
      <c r="D373" s="12"/>
      <c r="BA373" s="12" t="s">
        <v>477</v>
      </c>
      <c r="BB373" s="12" t="str">
        <f t="shared" si="52"/>
        <v>EUR</v>
      </c>
      <c r="BC373" s="12">
        <f>ROWS($B$2:BA373)</f>
        <v>372</v>
      </c>
      <c r="BD373" s="12" t="str">
        <f t="shared" si="53"/>
        <v/>
      </c>
      <c r="BE373" s="12" t="str">
        <f t="shared" si="54"/>
        <v/>
      </c>
      <c r="BF373" s="12" t="str">
        <f>IFERROR(INDEX($B$5:$F$553,#REF!,COLUMNS($K$1:BF372)),"")</f>
        <v/>
      </c>
      <c r="BG373" s="12" t="str">
        <f>IFERROR(INDEX($B$5:$F$17373,#REF!,COLUMNS($K$2:BG373)),"")</f>
        <v/>
      </c>
    </row>
    <row r="374" spans="4:59" x14ac:dyDescent="0.2">
      <c r="D374" s="12"/>
      <c r="BA374" s="12" t="s">
        <v>478</v>
      </c>
      <c r="BB374" s="12" t="str">
        <f t="shared" si="52"/>
        <v>EUR</v>
      </c>
      <c r="BC374" s="12">
        <f>ROWS($B$2:BA374)</f>
        <v>373</v>
      </c>
      <c r="BD374" s="12" t="str">
        <f t="shared" si="53"/>
        <v/>
      </c>
      <c r="BE374" s="12" t="str">
        <f t="shared" si="54"/>
        <v/>
      </c>
      <c r="BF374" s="12" t="str">
        <f>IFERROR(INDEX($B$5:$F$553,#REF!,COLUMNS($K$1:BF373)),"")</f>
        <v/>
      </c>
      <c r="BG374" s="12" t="str">
        <f>IFERROR(INDEX($B$5:$F$17373,#REF!,COLUMNS($K$2:BG374)),"")</f>
        <v/>
      </c>
    </row>
    <row r="375" spans="4:59" x14ac:dyDescent="0.2">
      <c r="D375" s="12"/>
      <c r="BA375" s="12" t="s">
        <v>479</v>
      </c>
      <c r="BB375" s="12" t="str">
        <f t="shared" si="52"/>
        <v>EUR</v>
      </c>
      <c r="BC375" s="12">
        <f>ROWS($B$2:BA375)</f>
        <v>374</v>
      </c>
      <c r="BD375" s="12" t="str">
        <f t="shared" si="53"/>
        <v/>
      </c>
      <c r="BE375" s="12" t="str">
        <f t="shared" si="54"/>
        <v/>
      </c>
      <c r="BF375" s="12" t="str">
        <f>IFERROR(INDEX($B$5:$F$553,#REF!,COLUMNS($K$1:BF374)),"")</f>
        <v/>
      </c>
      <c r="BG375" s="12" t="str">
        <f>IFERROR(INDEX($B$5:$F$17373,#REF!,COLUMNS($K$2:BG375)),"")</f>
        <v/>
      </c>
    </row>
    <row r="376" spans="4:59" x14ac:dyDescent="0.2">
      <c r="D376" s="12"/>
      <c r="BA376" s="12" t="s">
        <v>480</v>
      </c>
      <c r="BB376" s="12" t="str">
        <f t="shared" si="52"/>
        <v>EUR</v>
      </c>
      <c r="BC376" s="12">
        <f>ROWS($B$2:BA376)</f>
        <v>375</v>
      </c>
      <c r="BD376" s="12" t="str">
        <f t="shared" si="53"/>
        <v/>
      </c>
      <c r="BE376" s="12" t="str">
        <f t="shared" si="54"/>
        <v/>
      </c>
      <c r="BF376" s="12" t="str">
        <f>IFERROR(INDEX($B$5:$F$553,#REF!,COLUMNS($K$1:BF375)),"")</f>
        <v/>
      </c>
      <c r="BG376" s="12" t="str">
        <f>IFERROR(INDEX($B$5:$F$17373,#REF!,COLUMNS($K$2:BG376)),"")</f>
        <v/>
      </c>
    </row>
    <row r="377" spans="4:59" x14ac:dyDescent="0.2">
      <c r="D377" s="12"/>
      <c r="BA377" s="12" t="s">
        <v>481</v>
      </c>
      <c r="BB377" s="12" t="str">
        <f t="shared" si="52"/>
        <v>EUR</v>
      </c>
      <c r="BC377" s="12">
        <f>ROWS($B$2:BA377)</f>
        <v>376</v>
      </c>
      <c r="BD377" s="12" t="str">
        <f t="shared" si="53"/>
        <v/>
      </c>
      <c r="BE377" s="12" t="str">
        <f t="shared" si="54"/>
        <v/>
      </c>
      <c r="BF377" s="12" t="str">
        <f>IFERROR(INDEX($B$5:$F$553,#REF!,COLUMNS($K$1:BF376)),"")</f>
        <v/>
      </c>
      <c r="BG377" s="12" t="str">
        <f>IFERROR(INDEX($B$5:$F$17373,#REF!,COLUMNS($K$2:BG377)),"")</f>
        <v/>
      </c>
    </row>
    <row r="378" spans="4:59" x14ac:dyDescent="0.2">
      <c r="D378" s="12"/>
      <c r="BA378" s="12" t="s">
        <v>482</v>
      </c>
      <c r="BB378" s="12" t="str">
        <f t="shared" si="52"/>
        <v>EUR</v>
      </c>
      <c r="BC378" s="12">
        <f>ROWS($B$2:BA378)</f>
        <v>377</v>
      </c>
      <c r="BD378" s="12" t="str">
        <f t="shared" si="53"/>
        <v/>
      </c>
      <c r="BE378" s="12" t="str">
        <f t="shared" si="54"/>
        <v/>
      </c>
      <c r="BF378" s="12" t="str">
        <f>IFERROR(INDEX($B$5:$F$553,#REF!,COLUMNS($K$1:BF377)),"")</f>
        <v/>
      </c>
      <c r="BG378" s="12" t="str">
        <f>IFERROR(INDEX($B$5:$F$17373,#REF!,COLUMNS($K$2:BG378)),"")</f>
        <v/>
      </c>
    </row>
    <row r="379" spans="4:59" x14ac:dyDescent="0.2">
      <c r="D379" s="12"/>
      <c r="BA379" s="12" t="s">
        <v>483</v>
      </c>
      <c r="BB379" s="12" t="str">
        <f t="shared" si="52"/>
        <v>EUR</v>
      </c>
      <c r="BC379" s="12">
        <f>ROWS($B$2:BA379)</f>
        <v>378</v>
      </c>
      <c r="BD379" s="12" t="str">
        <f t="shared" si="53"/>
        <v/>
      </c>
      <c r="BE379" s="12" t="str">
        <f t="shared" si="54"/>
        <v/>
      </c>
      <c r="BF379" s="12" t="str">
        <f>IFERROR(INDEX($B$5:$F$553,#REF!,COLUMNS($K$1:BF378)),"")</f>
        <v/>
      </c>
      <c r="BG379" s="12" t="str">
        <f>IFERROR(INDEX($B$5:$F$17373,#REF!,COLUMNS($K$2:BG379)),"")</f>
        <v/>
      </c>
    </row>
    <row r="380" spans="4:59" x14ac:dyDescent="0.2">
      <c r="D380" s="12"/>
      <c r="BA380" s="12" t="s">
        <v>484</v>
      </c>
      <c r="BB380" s="12" t="str">
        <f t="shared" si="52"/>
        <v>EUR</v>
      </c>
      <c r="BC380" s="12">
        <f>ROWS($B$2:BA380)</f>
        <v>379</v>
      </c>
      <c r="BD380" s="12" t="str">
        <f t="shared" si="53"/>
        <v/>
      </c>
      <c r="BE380" s="12" t="str">
        <f t="shared" si="54"/>
        <v/>
      </c>
      <c r="BF380" s="12" t="str">
        <f>IFERROR(INDEX($B$5:$F$553,#REF!,COLUMNS($K$1:BF379)),"")</f>
        <v/>
      </c>
      <c r="BG380" s="12" t="str">
        <f>IFERROR(INDEX($B$5:$F$17373,#REF!,COLUMNS($K$2:BG380)),"")</f>
        <v/>
      </c>
    </row>
    <row r="381" spans="4:59" x14ac:dyDescent="0.2">
      <c r="D381" s="12"/>
      <c r="BA381" s="12" t="s">
        <v>485</v>
      </c>
      <c r="BB381" s="12" t="str">
        <f t="shared" si="52"/>
        <v>EUR</v>
      </c>
      <c r="BC381" s="12">
        <f>ROWS($B$2:BA381)</f>
        <v>380</v>
      </c>
      <c r="BD381" s="12" t="str">
        <f t="shared" si="53"/>
        <v/>
      </c>
      <c r="BE381" s="12" t="str">
        <f t="shared" si="54"/>
        <v/>
      </c>
      <c r="BF381" s="12" t="str">
        <f>IFERROR(INDEX($B$5:$F$553,#REF!,COLUMNS($K$1:BF380)),"")</f>
        <v/>
      </c>
      <c r="BG381" s="12" t="str">
        <f>IFERROR(INDEX($B$5:$F$17373,#REF!,COLUMNS($K$2:BG381)),"")</f>
        <v/>
      </c>
    </row>
    <row r="382" spans="4:59" x14ac:dyDescent="0.2">
      <c r="D382" s="12"/>
      <c r="BA382" s="12" t="s">
        <v>486</v>
      </c>
      <c r="BB382" s="12" t="str">
        <f t="shared" si="52"/>
        <v>EUR</v>
      </c>
      <c r="BC382" s="12">
        <f>ROWS($B$2:BA382)</f>
        <v>381</v>
      </c>
      <c r="BD382" s="12" t="str">
        <f t="shared" si="53"/>
        <v/>
      </c>
      <c r="BE382" s="12" t="str">
        <f t="shared" si="54"/>
        <v/>
      </c>
      <c r="BF382" s="12" t="str">
        <f>IFERROR(INDEX($B$5:$F$553,#REF!,COLUMNS($K$1:BF381)),"")</f>
        <v/>
      </c>
      <c r="BG382" s="12" t="str">
        <f>IFERROR(INDEX($B$5:$F$17373,#REF!,COLUMNS($K$2:BG382)),"")</f>
        <v/>
      </c>
    </row>
    <row r="383" spans="4:59" x14ac:dyDescent="0.2">
      <c r="D383" s="12"/>
      <c r="BA383" s="12" t="s">
        <v>487</v>
      </c>
      <c r="BB383" s="12" t="str">
        <f t="shared" si="52"/>
        <v>EUR</v>
      </c>
      <c r="BC383" s="12">
        <f>ROWS($B$2:BA383)</f>
        <v>382</v>
      </c>
      <c r="BD383" s="12" t="str">
        <f t="shared" si="53"/>
        <v/>
      </c>
      <c r="BE383" s="12" t="str">
        <f t="shared" si="54"/>
        <v/>
      </c>
      <c r="BF383" s="12" t="str">
        <f>IFERROR(INDEX($B$5:$F$553,#REF!,COLUMNS($K$1:BF382)),"")</f>
        <v/>
      </c>
      <c r="BG383" s="12" t="str">
        <f>IFERROR(INDEX($B$5:$F$17373,#REF!,COLUMNS($K$2:BG383)),"")</f>
        <v/>
      </c>
    </row>
    <row r="384" spans="4:59" x14ac:dyDescent="0.2">
      <c r="D384" s="12"/>
      <c r="BA384" s="12" t="s">
        <v>488</v>
      </c>
      <c r="BB384" s="12" t="str">
        <f t="shared" si="52"/>
        <v>EUR</v>
      </c>
      <c r="BC384" s="12">
        <f>ROWS($B$2:BA384)</f>
        <v>383</v>
      </c>
      <c r="BD384" s="12" t="str">
        <f t="shared" si="53"/>
        <v/>
      </c>
      <c r="BE384" s="12" t="str">
        <f t="shared" si="54"/>
        <v/>
      </c>
      <c r="BF384" s="12" t="str">
        <f>IFERROR(INDEX($B$5:$F$553,#REF!,COLUMNS($K$1:BF383)),"")</f>
        <v/>
      </c>
      <c r="BG384" s="12" t="str">
        <f>IFERROR(INDEX($B$5:$F$17373,#REF!,COLUMNS($K$2:BG384)),"")</f>
        <v/>
      </c>
    </row>
    <row r="385" spans="4:59" x14ac:dyDescent="0.2">
      <c r="D385" s="12"/>
      <c r="BA385" s="12" t="s">
        <v>489</v>
      </c>
      <c r="BB385" s="12" t="str">
        <f t="shared" si="52"/>
        <v>EUR</v>
      </c>
      <c r="BC385" s="12">
        <f>ROWS($B$2:BA385)</f>
        <v>384</v>
      </c>
      <c r="BD385" s="12" t="str">
        <f t="shared" si="53"/>
        <v/>
      </c>
      <c r="BE385" s="12" t="str">
        <f t="shared" si="54"/>
        <v/>
      </c>
      <c r="BF385" s="12" t="str">
        <f>IFERROR(INDEX($B$5:$F$553,#REF!,COLUMNS($K$1:BF384)),"")</f>
        <v/>
      </c>
      <c r="BG385" s="12" t="str">
        <f>IFERROR(INDEX($B$5:$F$17373,#REF!,COLUMNS($K$2:BG385)),"")</f>
        <v/>
      </c>
    </row>
    <row r="386" spans="4:59" x14ac:dyDescent="0.2">
      <c r="D386" s="12"/>
      <c r="BA386" s="12" t="s">
        <v>490</v>
      </c>
      <c r="BB386" s="12" t="str">
        <f t="shared" si="52"/>
        <v>EUR</v>
      </c>
      <c r="BC386" s="12">
        <f>ROWS($B$2:BA386)</f>
        <v>385</v>
      </c>
      <c r="BD386" s="12" t="str">
        <f t="shared" si="53"/>
        <v/>
      </c>
      <c r="BE386" s="12" t="str">
        <f t="shared" si="54"/>
        <v/>
      </c>
      <c r="BF386" s="12" t="str">
        <f>IFERROR(INDEX($B$5:$F$553,#REF!,COLUMNS($K$1:BF385)),"")</f>
        <v/>
      </c>
      <c r="BG386" s="12" t="str">
        <f>IFERROR(INDEX($B$5:$F$17373,#REF!,COLUMNS($K$2:BG386)),"")</f>
        <v/>
      </c>
    </row>
    <row r="387" spans="4:59" x14ac:dyDescent="0.2">
      <c r="D387" s="12"/>
      <c r="BA387" s="12" t="s">
        <v>491</v>
      </c>
      <c r="BB387" s="12" t="str">
        <f t="shared" si="52"/>
        <v>EUR</v>
      </c>
      <c r="BC387" s="12">
        <f>ROWS($B$2:BA387)</f>
        <v>386</v>
      </c>
      <c r="BD387" s="12" t="str">
        <f t="shared" si="53"/>
        <v/>
      </c>
      <c r="BE387" s="12" t="str">
        <f t="shared" si="54"/>
        <v/>
      </c>
      <c r="BF387" s="12" t="str">
        <f>IFERROR(INDEX($B$5:$F$553,#REF!,COLUMNS($K$1:BF386)),"")</f>
        <v/>
      </c>
      <c r="BG387" s="12" t="str">
        <f>IFERROR(INDEX($B$5:$F$17373,#REF!,COLUMNS($K$2:BG387)),"")</f>
        <v/>
      </c>
    </row>
    <row r="388" spans="4:59" x14ac:dyDescent="0.2">
      <c r="D388" s="12"/>
      <c r="BA388" s="12" t="s">
        <v>492</v>
      </c>
      <c r="BB388" s="12" t="str">
        <f t="shared" si="52"/>
        <v>EUR</v>
      </c>
      <c r="BC388" s="12">
        <f>ROWS($B$2:BA388)</f>
        <v>387</v>
      </c>
      <c r="BD388" s="12" t="str">
        <f t="shared" si="53"/>
        <v/>
      </c>
      <c r="BE388" s="12" t="str">
        <f t="shared" si="54"/>
        <v/>
      </c>
      <c r="BF388" s="12" t="str">
        <f>IFERROR(INDEX($B$5:$F$553,#REF!,COLUMNS($K$1:BF387)),"")</f>
        <v/>
      </c>
      <c r="BG388" s="12" t="str">
        <f>IFERROR(INDEX($B$5:$F$17373,#REF!,COLUMNS($K$2:BG388)),"")</f>
        <v/>
      </c>
    </row>
    <row r="389" spans="4:59" x14ac:dyDescent="0.2">
      <c r="D389" s="12"/>
      <c r="BA389" s="12" t="s">
        <v>493</v>
      </c>
      <c r="BB389" s="12" t="str">
        <f t="shared" si="52"/>
        <v>EUR</v>
      </c>
      <c r="BC389" s="12">
        <f>ROWS($B$2:BA389)</f>
        <v>388</v>
      </c>
      <c r="BD389" s="12" t="str">
        <f t="shared" si="53"/>
        <v/>
      </c>
      <c r="BE389" s="12" t="str">
        <f t="shared" si="54"/>
        <v/>
      </c>
      <c r="BF389" s="12" t="str">
        <f>IFERROR(INDEX($B$5:$F$553,#REF!,COLUMNS($K$1:BF388)),"")</f>
        <v/>
      </c>
      <c r="BG389" s="12" t="str">
        <f>IFERROR(INDEX($B$5:$F$17373,#REF!,COLUMNS($K$2:BG389)),"")</f>
        <v/>
      </c>
    </row>
    <row r="390" spans="4:59" x14ac:dyDescent="0.2">
      <c r="D390" s="12"/>
      <c r="BA390" s="12" t="s">
        <v>494</v>
      </c>
      <c r="BB390" s="12" t="str">
        <f t="shared" si="52"/>
        <v>EUR</v>
      </c>
      <c r="BC390" s="12">
        <f>ROWS($B$2:BA390)</f>
        <v>389</v>
      </c>
      <c r="BD390" s="12" t="str">
        <f t="shared" si="53"/>
        <v/>
      </c>
      <c r="BE390" s="12" t="str">
        <f t="shared" si="54"/>
        <v/>
      </c>
      <c r="BF390" s="12" t="str">
        <f>IFERROR(INDEX($B$5:$F$553,#REF!,COLUMNS($K$1:BF389)),"")</f>
        <v/>
      </c>
      <c r="BG390" s="12" t="str">
        <f>IFERROR(INDEX($B$5:$F$17373,#REF!,COLUMNS($K$2:BG390)),"")</f>
        <v/>
      </c>
    </row>
    <row r="391" spans="4:59" x14ac:dyDescent="0.2">
      <c r="D391" s="12"/>
      <c r="BA391" s="12" t="s">
        <v>495</v>
      </c>
      <c r="BB391" s="12" t="str">
        <f t="shared" si="52"/>
        <v>EUR</v>
      </c>
      <c r="BC391" s="12">
        <f>ROWS($B$2:BA391)</f>
        <v>390</v>
      </c>
      <c r="BD391" s="12" t="str">
        <f t="shared" si="53"/>
        <v/>
      </c>
      <c r="BE391" s="12" t="str">
        <f t="shared" si="54"/>
        <v/>
      </c>
      <c r="BF391" s="12" t="str">
        <f>IFERROR(INDEX($B$5:$F$553,#REF!,COLUMNS($K$1:BF390)),"")</f>
        <v/>
      </c>
      <c r="BG391" s="12" t="str">
        <f>IFERROR(INDEX($B$5:$F$17373,#REF!,COLUMNS($K$2:BG391)),"")</f>
        <v/>
      </c>
    </row>
    <row r="392" spans="4:59" x14ac:dyDescent="0.2">
      <c r="D392" s="12"/>
      <c r="BA392" s="12" t="s">
        <v>496</v>
      </c>
      <c r="BB392" s="12" t="str">
        <f t="shared" si="52"/>
        <v>EUR</v>
      </c>
      <c r="BC392" s="12">
        <f>ROWS($B$2:BA392)</f>
        <v>391</v>
      </c>
      <c r="BD392" s="12" t="str">
        <f t="shared" si="53"/>
        <v/>
      </c>
      <c r="BE392" s="12" t="str">
        <f t="shared" si="54"/>
        <v/>
      </c>
      <c r="BF392" s="12" t="str">
        <f>IFERROR(INDEX($B$5:$F$553,#REF!,COLUMNS($K$1:BF391)),"")</f>
        <v/>
      </c>
      <c r="BG392" s="12" t="str">
        <f>IFERROR(INDEX($B$5:$F$17373,#REF!,COLUMNS($K$2:BG392)),"")</f>
        <v/>
      </c>
    </row>
    <row r="393" spans="4:59" x14ac:dyDescent="0.2">
      <c r="D393" s="12"/>
      <c r="BA393" s="12" t="s">
        <v>497</v>
      </c>
      <c r="BB393" s="12" t="str">
        <f t="shared" si="52"/>
        <v>EUR</v>
      </c>
      <c r="BC393" s="12">
        <f>ROWS($B$2:BA393)</f>
        <v>392</v>
      </c>
      <c r="BD393" s="12" t="str">
        <f t="shared" si="53"/>
        <v/>
      </c>
      <c r="BE393" s="12" t="str">
        <f t="shared" si="54"/>
        <v/>
      </c>
      <c r="BF393" s="12" t="str">
        <f>IFERROR(INDEX($B$5:$F$553,#REF!,COLUMNS($K$1:BF392)),"")</f>
        <v/>
      </c>
      <c r="BG393" s="12" t="str">
        <f>IFERROR(INDEX($B$5:$F$17373,#REF!,COLUMNS($K$2:BG393)),"")</f>
        <v/>
      </c>
    </row>
    <row r="394" spans="4:59" x14ac:dyDescent="0.2">
      <c r="D394" s="12"/>
      <c r="BA394" s="12" t="s">
        <v>498</v>
      </c>
      <c r="BB394" s="12" t="str">
        <f t="shared" si="52"/>
        <v>EUR</v>
      </c>
      <c r="BC394" s="12">
        <f>ROWS($B$2:BA394)</f>
        <v>393</v>
      </c>
      <c r="BD394" s="12" t="str">
        <f t="shared" si="53"/>
        <v/>
      </c>
      <c r="BE394" s="12" t="str">
        <f t="shared" si="54"/>
        <v/>
      </c>
      <c r="BF394" s="12" t="str">
        <f>IFERROR(INDEX($B$5:$F$553,#REF!,COLUMNS($K$1:BF393)),"")</f>
        <v/>
      </c>
      <c r="BG394" s="12" t="str">
        <f>IFERROR(INDEX($B$5:$F$17373,#REF!,COLUMNS($K$2:BG394)),"")</f>
        <v/>
      </c>
    </row>
    <row r="395" spans="4:59" x14ac:dyDescent="0.2">
      <c r="D395" s="12"/>
      <c r="BA395" s="12" t="s">
        <v>499</v>
      </c>
      <c r="BB395" s="12" t="str">
        <f t="shared" si="52"/>
        <v>EUR</v>
      </c>
      <c r="BC395" s="12">
        <f>ROWS($B$2:BA395)</f>
        <v>394</v>
      </c>
      <c r="BD395" s="12" t="str">
        <f t="shared" si="53"/>
        <v/>
      </c>
      <c r="BE395" s="12" t="str">
        <f t="shared" si="54"/>
        <v/>
      </c>
      <c r="BF395" s="12" t="str">
        <f>IFERROR(INDEX($B$5:$F$553,#REF!,COLUMNS($K$1:BF394)),"")</f>
        <v/>
      </c>
      <c r="BG395" s="12" t="str">
        <f>IFERROR(INDEX($B$5:$F$17373,#REF!,COLUMNS($K$2:BG395)),"")</f>
        <v/>
      </c>
    </row>
    <row r="396" spans="4:59" x14ac:dyDescent="0.2">
      <c r="D396" s="12"/>
      <c r="BA396" s="12" t="s">
        <v>500</v>
      </c>
      <c r="BB396" s="12" t="str">
        <f t="shared" si="52"/>
        <v>EUR</v>
      </c>
      <c r="BC396" s="12">
        <f>ROWS($B$2:BA396)</f>
        <v>395</v>
      </c>
      <c r="BD396" s="12" t="str">
        <f t="shared" si="53"/>
        <v/>
      </c>
      <c r="BE396" s="12" t="str">
        <f t="shared" si="54"/>
        <v/>
      </c>
      <c r="BF396" s="12" t="str">
        <f>IFERROR(INDEX($B$5:$F$553,#REF!,COLUMNS($K$1:BF395)),"")</f>
        <v/>
      </c>
      <c r="BG396" s="12" t="str">
        <f>IFERROR(INDEX($B$5:$F$17373,#REF!,COLUMNS($K$2:BG396)),"")</f>
        <v/>
      </c>
    </row>
    <row r="397" spans="4:59" x14ac:dyDescent="0.2">
      <c r="D397" s="12"/>
      <c r="BA397" s="12" t="s">
        <v>501</v>
      </c>
      <c r="BB397" s="12" t="str">
        <f t="shared" si="52"/>
        <v>EUR</v>
      </c>
      <c r="BC397" s="12">
        <f>ROWS($B$2:BA397)</f>
        <v>396</v>
      </c>
      <c r="BD397" s="12" t="str">
        <f t="shared" si="53"/>
        <v/>
      </c>
      <c r="BE397" s="12" t="str">
        <f t="shared" si="54"/>
        <v/>
      </c>
      <c r="BF397" s="12" t="str">
        <f>IFERROR(INDEX($B$5:$F$553,#REF!,COLUMNS($K$1:BF396)),"")</f>
        <v/>
      </c>
      <c r="BG397" s="12" t="str">
        <f>IFERROR(INDEX($B$5:$F$17373,#REF!,COLUMNS($K$2:BG397)),"")</f>
        <v/>
      </c>
    </row>
    <row r="398" spans="4:59" x14ac:dyDescent="0.2">
      <c r="D398" s="12"/>
      <c r="BA398" s="12" t="s">
        <v>502</v>
      </c>
      <c r="BB398" s="12" t="str">
        <f t="shared" si="52"/>
        <v>EUR</v>
      </c>
      <c r="BC398" s="12">
        <f>ROWS($B$2:BA398)</f>
        <v>397</v>
      </c>
      <c r="BD398" s="12" t="str">
        <f t="shared" si="53"/>
        <v/>
      </c>
      <c r="BE398" s="12" t="str">
        <f t="shared" si="54"/>
        <v/>
      </c>
      <c r="BF398" s="12" t="str">
        <f>IFERROR(INDEX($B$5:$F$553,#REF!,COLUMNS($K$1:BF397)),"")</f>
        <v/>
      </c>
      <c r="BG398" s="12" t="str">
        <f>IFERROR(INDEX($B$5:$F$17373,#REF!,COLUMNS($K$2:BG398)),"")</f>
        <v/>
      </c>
    </row>
    <row r="399" spans="4:59" x14ac:dyDescent="0.2">
      <c r="D399" s="12"/>
      <c r="BA399" s="12" t="s">
        <v>503</v>
      </c>
      <c r="BB399" s="12" t="str">
        <f t="shared" si="52"/>
        <v>EUR</v>
      </c>
      <c r="BC399" s="12">
        <f>ROWS($B$2:BA399)</f>
        <v>398</v>
      </c>
      <c r="BD399" s="12" t="str">
        <f t="shared" si="53"/>
        <v/>
      </c>
      <c r="BE399" s="12" t="str">
        <f t="shared" si="54"/>
        <v/>
      </c>
      <c r="BF399" s="12" t="str">
        <f>IFERROR(INDEX($B$5:$F$553,#REF!,COLUMNS($K$1:BF398)),"")</f>
        <v/>
      </c>
      <c r="BG399" s="12" t="str">
        <f>IFERROR(INDEX($B$5:$F$17373,#REF!,COLUMNS($K$2:BG399)),"")</f>
        <v/>
      </c>
    </row>
    <row r="400" spans="4:59" x14ac:dyDescent="0.2">
      <c r="D400" s="12"/>
      <c r="BA400" s="12" t="s">
        <v>504</v>
      </c>
      <c r="BB400" s="12" t="str">
        <f t="shared" si="52"/>
        <v>EUR</v>
      </c>
      <c r="BC400" s="12">
        <f>ROWS($B$2:BA400)</f>
        <v>399</v>
      </c>
      <c r="BD400" s="12" t="str">
        <f t="shared" si="53"/>
        <v/>
      </c>
      <c r="BE400" s="12" t="str">
        <f t="shared" si="54"/>
        <v/>
      </c>
      <c r="BF400" s="12" t="str">
        <f>IFERROR(INDEX($B$5:$F$553,#REF!,COLUMNS($K$1:BF399)),"")</f>
        <v/>
      </c>
      <c r="BG400" s="12" t="str">
        <f>IFERROR(INDEX($B$5:$F$17373,#REF!,COLUMNS($K$2:BG400)),"")</f>
        <v/>
      </c>
    </row>
    <row r="401" spans="4:59" x14ac:dyDescent="0.2">
      <c r="D401" s="12"/>
      <c r="BA401" s="12" t="s">
        <v>505</v>
      </c>
      <c r="BB401" s="12" t="str">
        <f t="shared" si="52"/>
        <v>EUR</v>
      </c>
      <c r="BC401" s="12">
        <f>ROWS($B$2:BA401)</f>
        <v>400</v>
      </c>
      <c r="BD401" s="12" t="str">
        <f t="shared" si="53"/>
        <v/>
      </c>
      <c r="BE401" s="12" t="str">
        <f t="shared" si="54"/>
        <v/>
      </c>
      <c r="BF401" s="12" t="str">
        <f>IFERROR(INDEX($B$5:$F$553,#REF!,COLUMNS($K$1:BF400)),"")</f>
        <v/>
      </c>
      <c r="BG401" s="12" t="str">
        <f>IFERROR(INDEX($B$5:$F$17373,#REF!,COLUMNS($K$2:BG401)),"")</f>
        <v/>
      </c>
    </row>
    <row r="402" spans="4:59" x14ac:dyDescent="0.2">
      <c r="D402" s="12"/>
      <c r="BA402" s="12" t="s">
        <v>506</v>
      </c>
      <c r="BB402" s="12" t="str">
        <f t="shared" si="52"/>
        <v>EUR</v>
      </c>
      <c r="BC402" s="12">
        <f>ROWS($B$2:BA402)</f>
        <v>401</v>
      </c>
      <c r="BD402" s="12" t="str">
        <f t="shared" si="53"/>
        <v/>
      </c>
      <c r="BE402" s="12" t="str">
        <f t="shared" si="54"/>
        <v/>
      </c>
      <c r="BF402" s="12" t="str">
        <f>IFERROR(INDEX($B$5:$F$553,#REF!,COLUMNS($K$1:BF401)),"")</f>
        <v/>
      </c>
      <c r="BG402" s="12" t="str">
        <f>IFERROR(INDEX($B$5:$F$17373,#REF!,COLUMNS($K$2:BG402)),"")</f>
        <v/>
      </c>
    </row>
    <row r="403" spans="4:59" x14ac:dyDescent="0.2">
      <c r="D403" s="12"/>
      <c r="BA403" s="12" t="s">
        <v>507</v>
      </c>
      <c r="BB403" s="12" t="str">
        <f t="shared" si="52"/>
        <v>EUR</v>
      </c>
      <c r="BC403" s="12">
        <f>ROWS($B$2:BA403)</f>
        <v>402</v>
      </c>
      <c r="BD403" s="12" t="str">
        <f t="shared" si="53"/>
        <v/>
      </c>
      <c r="BE403" s="12" t="str">
        <f t="shared" si="54"/>
        <v/>
      </c>
      <c r="BF403" s="12" t="str">
        <f>IFERROR(INDEX($B$5:$F$553,#REF!,COLUMNS($K$1:BF402)),"")</f>
        <v/>
      </c>
      <c r="BG403" s="12" t="str">
        <f>IFERROR(INDEX($B$5:$F$17373,#REF!,COLUMNS($K$2:BG403)),"")</f>
        <v/>
      </c>
    </row>
    <row r="404" spans="4:59" x14ac:dyDescent="0.2">
      <c r="D404" s="12"/>
      <c r="BA404" s="12" t="s">
        <v>508</v>
      </c>
      <c r="BB404" s="12" t="str">
        <f t="shared" ref="BB404:BB467" si="55">LEFT(BA404,3)</f>
        <v>EUR</v>
      </c>
      <c r="BC404" s="12">
        <f>ROWS($B$2:BA404)</f>
        <v>403</v>
      </c>
      <c r="BD404" s="12" t="str">
        <f t="shared" ref="BD404:BD467" si="56">IF(BB404=$D$5,BC404,"")</f>
        <v/>
      </c>
      <c r="BE404" s="12" t="str">
        <f t="shared" ref="BE404:BE467" si="57">IFERROR(SMALL(BD:BD,BC404),"")</f>
        <v/>
      </c>
      <c r="BF404" s="12" t="str">
        <f>IFERROR(INDEX($B$5:$F$553,#REF!,COLUMNS($K$1:BF403)),"")</f>
        <v/>
      </c>
      <c r="BG404" s="12" t="str">
        <f>IFERROR(INDEX($B$5:$F$17373,#REF!,COLUMNS($K$2:BG404)),"")</f>
        <v/>
      </c>
    </row>
    <row r="405" spans="4:59" x14ac:dyDescent="0.2">
      <c r="D405" s="12"/>
      <c r="BA405" s="12" t="s">
        <v>509</v>
      </c>
      <c r="BB405" s="12" t="str">
        <f t="shared" si="55"/>
        <v>EUR</v>
      </c>
      <c r="BC405" s="12">
        <f>ROWS($B$2:BA405)</f>
        <v>404</v>
      </c>
      <c r="BD405" s="12" t="str">
        <f t="shared" si="56"/>
        <v/>
      </c>
      <c r="BE405" s="12" t="str">
        <f t="shared" si="57"/>
        <v/>
      </c>
      <c r="BF405" s="12" t="str">
        <f>IFERROR(INDEX($B$5:$F$553,#REF!,COLUMNS($K$1:BF404)),"")</f>
        <v/>
      </c>
      <c r="BG405" s="12" t="str">
        <f>IFERROR(INDEX($B$5:$F$17373,#REF!,COLUMNS($K$2:BG405)),"")</f>
        <v/>
      </c>
    </row>
    <row r="406" spans="4:59" x14ac:dyDescent="0.2">
      <c r="D406" s="12"/>
      <c r="BA406" s="12" t="s">
        <v>510</v>
      </c>
      <c r="BB406" s="12" t="str">
        <f t="shared" si="55"/>
        <v>EUR</v>
      </c>
      <c r="BC406" s="12">
        <f>ROWS($B$2:BA406)</f>
        <v>405</v>
      </c>
      <c r="BD406" s="12" t="str">
        <f t="shared" si="56"/>
        <v/>
      </c>
      <c r="BE406" s="12" t="str">
        <f t="shared" si="57"/>
        <v/>
      </c>
      <c r="BF406" s="12" t="str">
        <f>IFERROR(INDEX($B$5:$F$553,#REF!,COLUMNS($K$1:BF405)),"")</f>
        <v/>
      </c>
      <c r="BG406" s="12" t="str">
        <f>IFERROR(INDEX($B$5:$F$17373,#REF!,COLUMNS($K$2:BG406)),"")</f>
        <v/>
      </c>
    </row>
    <row r="407" spans="4:59" x14ac:dyDescent="0.2">
      <c r="D407" s="12"/>
      <c r="BA407" s="12" t="s">
        <v>511</v>
      </c>
      <c r="BB407" s="12" t="str">
        <f t="shared" si="55"/>
        <v>EUR</v>
      </c>
      <c r="BC407" s="12">
        <f>ROWS($B$2:BA407)</f>
        <v>406</v>
      </c>
      <c r="BD407" s="12" t="str">
        <f t="shared" si="56"/>
        <v/>
      </c>
      <c r="BE407" s="12" t="str">
        <f t="shared" si="57"/>
        <v/>
      </c>
      <c r="BF407" s="12" t="str">
        <f>IFERROR(INDEX($B$5:$F$553,#REF!,COLUMNS($K$1:BF406)),"")</f>
        <v/>
      </c>
      <c r="BG407" s="12" t="str">
        <f>IFERROR(INDEX($B$5:$F$17373,#REF!,COLUMNS($K$2:BG407)),"")</f>
        <v/>
      </c>
    </row>
    <row r="408" spans="4:59" x14ac:dyDescent="0.2">
      <c r="D408" s="12"/>
      <c r="BA408" s="12" t="s">
        <v>512</v>
      </c>
      <c r="BB408" s="12" t="str">
        <f t="shared" si="55"/>
        <v>EUR</v>
      </c>
      <c r="BC408" s="12">
        <f>ROWS($B$2:BA408)</f>
        <v>407</v>
      </c>
      <c r="BD408" s="12" t="str">
        <f t="shared" si="56"/>
        <v/>
      </c>
      <c r="BE408" s="12" t="str">
        <f t="shared" si="57"/>
        <v/>
      </c>
      <c r="BF408" s="12" t="str">
        <f>IFERROR(INDEX($B$5:$F$553,#REF!,COLUMNS($K$1:BF407)),"")</f>
        <v/>
      </c>
      <c r="BG408" s="12" t="str">
        <f>IFERROR(INDEX($B$5:$F$17373,#REF!,COLUMNS($K$2:BG408)),"")</f>
        <v/>
      </c>
    </row>
    <row r="409" spans="4:59" x14ac:dyDescent="0.2">
      <c r="D409" s="12"/>
      <c r="BA409" s="12" t="s">
        <v>513</v>
      </c>
      <c r="BB409" s="12" t="str">
        <f t="shared" si="55"/>
        <v>EUR</v>
      </c>
      <c r="BC409" s="12">
        <f>ROWS($B$2:BA409)</f>
        <v>408</v>
      </c>
      <c r="BD409" s="12" t="str">
        <f t="shared" si="56"/>
        <v/>
      </c>
      <c r="BE409" s="12" t="str">
        <f t="shared" si="57"/>
        <v/>
      </c>
      <c r="BF409" s="12" t="str">
        <f>IFERROR(INDEX($B$5:$F$553,#REF!,COLUMNS($K$1:BF408)),"")</f>
        <v/>
      </c>
      <c r="BG409" s="12" t="str">
        <f>IFERROR(INDEX($B$5:$F$17373,#REF!,COLUMNS($K$2:BG409)),"")</f>
        <v/>
      </c>
    </row>
    <row r="410" spans="4:59" x14ac:dyDescent="0.2">
      <c r="D410" s="12"/>
      <c r="BA410" s="12" t="s">
        <v>514</v>
      </c>
      <c r="BB410" s="12" t="str">
        <f t="shared" si="55"/>
        <v>EUR</v>
      </c>
      <c r="BC410" s="12">
        <f>ROWS($B$2:BA410)</f>
        <v>409</v>
      </c>
      <c r="BD410" s="12" t="str">
        <f t="shared" si="56"/>
        <v/>
      </c>
      <c r="BE410" s="12" t="str">
        <f t="shared" si="57"/>
        <v/>
      </c>
      <c r="BF410" s="12" t="str">
        <f>IFERROR(INDEX($B$5:$F$553,#REF!,COLUMNS($K$1:BF409)),"")</f>
        <v/>
      </c>
      <c r="BG410" s="12" t="str">
        <f>IFERROR(INDEX($B$5:$F$17373,#REF!,COLUMNS($K$2:BG410)),"")</f>
        <v/>
      </c>
    </row>
    <row r="411" spans="4:59" x14ac:dyDescent="0.2">
      <c r="D411" s="12"/>
      <c r="BA411" s="12" t="s">
        <v>515</v>
      </c>
      <c r="BB411" s="12" t="str">
        <f t="shared" si="55"/>
        <v>EUR</v>
      </c>
      <c r="BC411" s="12">
        <f>ROWS($B$2:BA411)</f>
        <v>410</v>
      </c>
      <c r="BD411" s="12" t="str">
        <f t="shared" si="56"/>
        <v/>
      </c>
      <c r="BE411" s="12" t="str">
        <f t="shared" si="57"/>
        <v/>
      </c>
      <c r="BF411" s="12" t="str">
        <f>IFERROR(INDEX($B$5:$F$553,#REF!,COLUMNS($K$1:BF410)),"")</f>
        <v/>
      </c>
      <c r="BG411" s="12" t="str">
        <f>IFERROR(INDEX($B$5:$F$17373,#REF!,COLUMNS($K$2:BG411)),"")</f>
        <v/>
      </c>
    </row>
    <row r="412" spans="4:59" x14ac:dyDescent="0.2">
      <c r="D412" s="12"/>
      <c r="BA412" s="12" t="s">
        <v>516</v>
      </c>
      <c r="BB412" s="12" t="str">
        <f t="shared" si="55"/>
        <v>EUR</v>
      </c>
      <c r="BC412" s="12">
        <f>ROWS($B$2:BA412)</f>
        <v>411</v>
      </c>
      <c r="BD412" s="12" t="str">
        <f t="shared" si="56"/>
        <v/>
      </c>
      <c r="BE412" s="12" t="str">
        <f t="shared" si="57"/>
        <v/>
      </c>
      <c r="BF412" s="12" t="str">
        <f>IFERROR(INDEX($B$5:$F$553,#REF!,COLUMNS($K$1:BF411)),"")</f>
        <v/>
      </c>
      <c r="BG412" s="12" t="str">
        <f>IFERROR(INDEX($B$5:$F$17373,#REF!,COLUMNS($K$2:BG412)),"")</f>
        <v/>
      </c>
    </row>
    <row r="413" spans="4:59" x14ac:dyDescent="0.2">
      <c r="D413" s="12"/>
      <c r="BA413" s="12" t="s">
        <v>517</v>
      </c>
      <c r="BB413" s="12" t="str">
        <f t="shared" si="55"/>
        <v>EUR</v>
      </c>
      <c r="BC413" s="12">
        <f>ROWS($B$2:BA413)</f>
        <v>412</v>
      </c>
      <c r="BD413" s="12" t="str">
        <f t="shared" si="56"/>
        <v/>
      </c>
      <c r="BE413" s="12" t="str">
        <f t="shared" si="57"/>
        <v/>
      </c>
      <c r="BF413" s="12" t="str">
        <f>IFERROR(INDEX($B$5:$F$553,#REF!,COLUMNS($K$1:BF412)),"")</f>
        <v/>
      </c>
      <c r="BG413" s="12" t="str">
        <f>IFERROR(INDEX($B$5:$F$17373,#REF!,COLUMNS($K$2:BG413)),"")</f>
        <v/>
      </c>
    </row>
    <row r="414" spans="4:59" x14ac:dyDescent="0.2">
      <c r="D414" s="12"/>
      <c r="BA414" s="12" t="s">
        <v>518</v>
      </c>
      <c r="BB414" s="12" t="str">
        <f t="shared" si="55"/>
        <v>EUR</v>
      </c>
      <c r="BC414" s="12">
        <f>ROWS($B$2:BA414)</f>
        <v>413</v>
      </c>
      <c r="BD414" s="12" t="str">
        <f t="shared" si="56"/>
        <v/>
      </c>
      <c r="BE414" s="12" t="str">
        <f t="shared" si="57"/>
        <v/>
      </c>
      <c r="BF414" s="12" t="str">
        <f>IFERROR(INDEX($B$5:$F$553,#REF!,COLUMNS($K$1:BF413)),"")</f>
        <v/>
      </c>
      <c r="BG414" s="12" t="str">
        <f>IFERROR(INDEX($B$5:$F$17373,#REF!,COLUMNS($K$2:BG414)),"")</f>
        <v/>
      </c>
    </row>
    <row r="415" spans="4:59" x14ac:dyDescent="0.2">
      <c r="D415" s="12"/>
      <c r="BA415" s="12" t="s">
        <v>519</v>
      </c>
      <c r="BB415" s="12" t="str">
        <f t="shared" si="55"/>
        <v>EUR</v>
      </c>
      <c r="BC415" s="12">
        <f>ROWS($B$2:BA415)</f>
        <v>414</v>
      </c>
      <c r="BD415" s="12" t="str">
        <f t="shared" si="56"/>
        <v/>
      </c>
      <c r="BE415" s="12" t="str">
        <f t="shared" si="57"/>
        <v/>
      </c>
      <c r="BF415" s="12" t="str">
        <f>IFERROR(INDEX($B$5:$F$553,#REF!,COLUMNS($K$1:BF414)),"")</f>
        <v/>
      </c>
      <c r="BG415" s="12" t="str">
        <f>IFERROR(INDEX($B$5:$F$17373,#REF!,COLUMNS($K$2:BG415)),"")</f>
        <v/>
      </c>
    </row>
    <row r="416" spans="4:59" x14ac:dyDescent="0.2">
      <c r="D416" s="12"/>
      <c r="BA416" s="12" t="s">
        <v>520</v>
      </c>
      <c r="BB416" s="12" t="str">
        <f t="shared" si="55"/>
        <v>EUR</v>
      </c>
      <c r="BC416" s="12">
        <f>ROWS($B$2:BA416)</f>
        <v>415</v>
      </c>
      <c r="BD416" s="12" t="str">
        <f t="shared" si="56"/>
        <v/>
      </c>
      <c r="BE416" s="12" t="str">
        <f t="shared" si="57"/>
        <v/>
      </c>
      <c r="BF416" s="12" t="str">
        <f>IFERROR(INDEX($B$5:$F$553,#REF!,COLUMNS($K$1:BF415)),"")</f>
        <v/>
      </c>
      <c r="BG416" s="12" t="str">
        <f>IFERROR(INDEX($B$5:$F$17373,#REF!,COLUMNS($K$2:BG416)),"")</f>
        <v/>
      </c>
    </row>
    <row r="417" spans="4:59" x14ac:dyDescent="0.2">
      <c r="D417" s="12"/>
      <c r="BA417" s="12" t="s">
        <v>521</v>
      </c>
      <c r="BB417" s="12" t="str">
        <f t="shared" si="55"/>
        <v>EUR</v>
      </c>
      <c r="BC417" s="12">
        <f>ROWS($B$2:BA417)</f>
        <v>416</v>
      </c>
      <c r="BD417" s="12" t="str">
        <f t="shared" si="56"/>
        <v/>
      </c>
      <c r="BE417" s="12" t="str">
        <f t="shared" si="57"/>
        <v/>
      </c>
      <c r="BF417" s="12" t="str">
        <f>IFERROR(INDEX($B$5:$F$553,#REF!,COLUMNS($K$1:BF416)),"")</f>
        <v/>
      </c>
      <c r="BG417" s="12" t="str">
        <f>IFERROR(INDEX($B$5:$F$17373,#REF!,COLUMNS($K$2:BG417)),"")</f>
        <v/>
      </c>
    </row>
    <row r="418" spans="4:59" x14ac:dyDescent="0.2">
      <c r="D418" s="12"/>
      <c r="BA418" s="12" t="s">
        <v>522</v>
      </c>
      <c r="BB418" s="12" t="str">
        <f t="shared" si="55"/>
        <v>EUR</v>
      </c>
      <c r="BC418" s="12">
        <f>ROWS($B$2:BA418)</f>
        <v>417</v>
      </c>
      <c r="BD418" s="12" t="str">
        <f t="shared" si="56"/>
        <v/>
      </c>
      <c r="BE418" s="12" t="str">
        <f t="shared" si="57"/>
        <v/>
      </c>
      <c r="BF418" s="12" t="str">
        <f>IFERROR(INDEX($B$5:$F$553,#REF!,COLUMNS($K$1:BF417)),"")</f>
        <v/>
      </c>
      <c r="BG418" s="12" t="str">
        <f>IFERROR(INDEX($B$5:$F$17373,#REF!,COLUMNS($K$2:BG418)),"")</f>
        <v/>
      </c>
    </row>
    <row r="419" spans="4:59" x14ac:dyDescent="0.2">
      <c r="D419" s="12"/>
      <c r="BA419" s="12" t="s">
        <v>523</v>
      </c>
      <c r="BB419" s="12" t="str">
        <f t="shared" si="55"/>
        <v>EUR</v>
      </c>
      <c r="BC419" s="12">
        <f>ROWS($B$2:BA419)</f>
        <v>418</v>
      </c>
      <c r="BD419" s="12" t="str">
        <f t="shared" si="56"/>
        <v/>
      </c>
      <c r="BE419" s="12" t="str">
        <f t="shared" si="57"/>
        <v/>
      </c>
      <c r="BF419" s="12" t="str">
        <f>IFERROR(INDEX($B$5:$F$553,#REF!,COLUMNS($K$1:BF418)),"")</f>
        <v/>
      </c>
      <c r="BG419" s="12" t="str">
        <f>IFERROR(INDEX($B$5:$F$17373,#REF!,COLUMNS($K$2:BG419)),"")</f>
        <v/>
      </c>
    </row>
    <row r="420" spans="4:59" x14ac:dyDescent="0.2">
      <c r="D420" s="12"/>
      <c r="BA420" s="12" t="s">
        <v>524</v>
      </c>
      <c r="BB420" s="12" t="str">
        <f t="shared" si="55"/>
        <v>EUR</v>
      </c>
      <c r="BC420" s="12">
        <f>ROWS($B$2:BA420)</f>
        <v>419</v>
      </c>
      <c r="BD420" s="12" t="str">
        <f t="shared" si="56"/>
        <v/>
      </c>
      <c r="BE420" s="12" t="str">
        <f t="shared" si="57"/>
        <v/>
      </c>
      <c r="BF420" s="12" t="str">
        <f>IFERROR(INDEX($B$5:$F$553,#REF!,COLUMNS($K$1:BF419)),"")</f>
        <v/>
      </c>
      <c r="BG420" s="12" t="str">
        <f>IFERROR(INDEX($B$5:$F$17373,#REF!,COLUMNS($K$2:BG420)),"")</f>
        <v/>
      </c>
    </row>
    <row r="421" spans="4:59" x14ac:dyDescent="0.2">
      <c r="D421" s="12"/>
      <c r="BA421" s="12" t="s">
        <v>525</v>
      </c>
      <c r="BB421" s="12" t="str">
        <f t="shared" si="55"/>
        <v>EUR</v>
      </c>
      <c r="BC421" s="12">
        <f>ROWS($B$2:BA421)</f>
        <v>420</v>
      </c>
      <c r="BD421" s="12" t="str">
        <f t="shared" si="56"/>
        <v/>
      </c>
      <c r="BE421" s="12" t="str">
        <f t="shared" si="57"/>
        <v/>
      </c>
      <c r="BF421" s="12" t="str">
        <f>IFERROR(INDEX($B$5:$F$553,#REF!,COLUMNS($K$1:BF420)),"")</f>
        <v/>
      </c>
      <c r="BG421" s="12" t="str">
        <f>IFERROR(INDEX($B$5:$F$17373,#REF!,COLUMNS($K$2:BG421)),"")</f>
        <v/>
      </c>
    </row>
    <row r="422" spans="4:59" x14ac:dyDescent="0.2">
      <c r="D422" s="12"/>
      <c r="BA422" s="12" t="s">
        <v>526</v>
      </c>
      <c r="BB422" s="12" t="str">
        <f t="shared" si="55"/>
        <v>EUR</v>
      </c>
      <c r="BC422" s="12">
        <f>ROWS($B$2:BA422)</f>
        <v>421</v>
      </c>
      <c r="BD422" s="12" t="str">
        <f t="shared" si="56"/>
        <v/>
      </c>
      <c r="BE422" s="12" t="str">
        <f t="shared" si="57"/>
        <v/>
      </c>
      <c r="BF422" s="12" t="str">
        <f>IFERROR(INDEX($B$5:$F$553,#REF!,COLUMNS($K$1:BF421)),"")</f>
        <v/>
      </c>
      <c r="BG422" s="12" t="str">
        <f>IFERROR(INDEX($B$5:$F$17373,#REF!,COLUMNS($K$2:BG422)),"")</f>
        <v/>
      </c>
    </row>
    <row r="423" spans="4:59" x14ac:dyDescent="0.2">
      <c r="D423" s="12"/>
      <c r="BA423" s="12" t="s">
        <v>527</v>
      </c>
      <c r="BB423" s="12" t="str">
        <f t="shared" si="55"/>
        <v>EUR</v>
      </c>
      <c r="BC423" s="12">
        <f>ROWS($B$2:BA423)</f>
        <v>422</v>
      </c>
      <c r="BD423" s="12" t="str">
        <f t="shared" si="56"/>
        <v/>
      </c>
      <c r="BE423" s="12" t="str">
        <f t="shared" si="57"/>
        <v/>
      </c>
      <c r="BF423" s="12" t="str">
        <f>IFERROR(INDEX($B$5:$F$553,#REF!,COLUMNS($K$1:BF422)),"")</f>
        <v/>
      </c>
      <c r="BG423" s="12" t="str">
        <f>IFERROR(INDEX($B$5:$F$17373,#REF!,COLUMNS($K$2:BG423)),"")</f>
        <v/>
      </c>
    </row>
    <row r="424" spans="4:59" x14ac:dyDescent="0.2">
      <c r="D424" s="12"/>
      <c r="BA424" s="12" t="s">
        <v>528</v>
      </c>
      <c r="BB424" s="12" t="str">
        <f t="shared" si="55"/>
        <v>EUR</v>
      </c>
      <c r="BC424" s="12">
        <f>ROWS($B$2:BA424)</f>
        <v>423</v>
      </c>
      <c r="BD424" s="12" t="str">
        <f t="shared" si="56"/>
        <v/>
      </c>
      <c r="BE424" s="12" t="str">
        <f t="shared" si="57"/>
        <v/>
      </c>
      <c r="BF424" s="12" t="str">
        <f>IFERROR(INDEX($B$5:$F$553,#REF!,COLUMNS($K$1:BF423)),"")</f>
        <v/>
      </c>
      <c r="BG424" s="12" t="str">
        <f>IFERROR(INDEX($B$5:$F$17373,#REF!,COLUMNS($K$2:BG424)),"")</f>
        <v/>
      </c>
    </row>
    <row r="425" spans="4:59" x14ac:dyDescent="0.2">
      <c r="D425" s="12"/>
      <c r="BA425" s="12" t="s">
        <v>529</v>
      </c>
      <c r="BB425" s="12" t="str">
        <f t="shared" si="55"/>
        <v>EUR</v>
      </c>
      <c r="BC425" s="12">
        <f>ROWS($B$2:BA425)</f>
        <v>424</v>
      </c>
      <c r="BD425" s="12" t="str">
        <f t="shared" si="56"/>
        <v/>
      </c>
      <c r="BE425" s="12" t="str">
        <f t="shared" si="57"/>
        <v/>
      </c>
      <c r="BF425" s="12" t="str">
        <f>IFERROR(INDEX($B$5:$F$553,#REF!,COLUMNS($K$1:BF424)),"")</f>
        <v/>
      </c>
      <c r="BG425" s="12" t="str">
        <f>IFERROR(INDEX($B$5:$F$17373,#REF!,COLUMNS($K$2:BG425)),"")</f>
        <v/>
      </c>
    </row>
    <row r="426" spans="4:59" x14ac:dyDescent="0.2">
      <c r="D426" s="12"/>
      <c r="BA426" s="12" t="s">
        <v>530</v>
      </c>
      <c r="BB426" s="12" t="str">
        <f t="shared" si="55"/>
        <v>EUR</v>
      </c>
      <c r="BC426" s="12">
        <f>ROWS($B$2:BA426)</f>
        <v>425</v>
      </c>
      <c r="BD426" s="12" t="str">
        <f t="shared" si="56"/>
        <v/>
      </c>
      <c r="BE426" s="12" t="str">
        <f t="shared" si="57"/>
        <v/>
      </c>
      <c r="BF426" s="12" t="str">
        <f>IFERROR(INDEX($B$5:$F$553,#REF!,COLUMNS($K$1:BF425)),"")</f>
        <v/>
      </c>
      <c r="BG426" s="12" t="str">
        <f>IFERROR(INDEX($B$5:$F$17373,#REF!,COLUMNS($K$2:BG426)),"")</f>
        <v/>
      </c>
    </row>
    <row r="427" spans="4:59" x14ac:dyDescent="0.2">
      <c r="D427" s="12"/>
      <c r="BA427" s="12" t="s">
        <v>531</v>
      </c>
      <c r="BB427" s="12" t="str">
        <f t="shared" si="55"/>
        <v>EUR</v>
      </c>
      <c r="BC427" s="12">
        <f>ROWS($B$2:BA427)</f>
        <v>426</v>
      </c>
      <c r="BD427" s="12" t="str">
        <f t="shared" si="56"/>
        <v/>
      </c>
      <c r="BE427" s="12" t="str">
        <f t="shared" si="57"/>
        <v/>
      </c>
      <c r="BF427" s="12" t="str">
        <f>IFERROR(INDEX($B$5:$F$553,#REF!,COLUMNS($K$1:BF426)),"")</f>
        <v/>
      </c>
      <c r="BG427" s="12" t="str">
        <f>IFERROR(INDEX($B$5:$F$17373,#REF!,COLUMNS($K$2:BG427)),"")</f>
        <v/>
      </c>
    </row>
    <row r="428" spans="4:59" x14ac:dyDescent="0.2">
      <c r="D428" s="12"/>
      <c r="BA428" s="12" t="s">
        <v>532</v>
      </c>
      <c r="BB428" s="12" t="str">
        <f t="shared" si="55"/>
        <v>EUR</v>
      </c>
      <c r="BC428" s="12">
        <f>ROWS($B$2:BA428)</f>
        <v>427</v>
      </c>
      <c r="BD428" s="12" t="str">
        <f t="shared" si="56"/>
        <v/>
      </c>
      <c r="BE428" s="12" t="str">
        <f t="shared" si="57"/>
        <v/>
      </c>
      <c r="BF428" s="12" t="str">
        <f>IFERROR(INDEX($B$5:$F$553,#REF!,COLUMNS($K$1:BF427)),"")</f>
        <v/>
      </c>
      <c r="BG428" s="12" t="str">
        <f>IFERROR(INDEX($B$5:$F$17373,#REF!,COLUMNS($K$2:BG428)),"")</f>
        <v/>
      </c>
    </row>
    <row r="429" spans="4:59" x14ac:dyDescent="0.2">
      <c r="D429" s="12"/>
      <c r="BA429" s="12" t="s">
        <v>533</v>
      </c>
      <c r="BB429" s="12" t="str">
        <f t="shared" si="55"/>
        <v>EUR</v>
      </c>
      <c r="BC429" s="12">
        <f>ROWS($B$2:BA429)</f>
        <v>428</v>
      </c>
      <c r="BD429" s="12" t="str">
        <f t="shared" si="56"/>
        <v/>
      </c>
      <c r="BE429" s="12" t="str">
        <f t="shared" si="57"/>
        <v/>
      </c>
      <c r="BF429" s="12" t="str">
        <f>IFERROR(INDEX($B$5:$F$553,#REF!,COLUMNS($K$1:BF428)),"")</f>
        <v/>
      </c>
      <c r="BG429" s="12" t="str">
        <f>IFERROR(INDEX($B$5:$F$17373,#REF!,COLUMNS($K$2:BG429)),"")</f>
        <v/>
      </c>
    </row>
    <row r="430" spans="4:59" x14ac:dyDescent="0.2">
      <c r="D430" s="12"/>
      <c r="BA430" s="12" t="s">
        <v>534</v>
      </c>
      <c r="BB430" s="12" t="str">
        <f t="shared" si="55"/>
        <v>EUR</v>
      </c>
      <c r="BC430" s="12">
        <f>ROWS($B$2:BA430)</f>
        <v>429</v>
      </c>
      <c r="BD430" s="12" t="str">
        <f t="shared" si="56"/>
        <v/>
      </c>
      <c r="BE430" s="12" t="str">
        <f t="shared" si="57"/>
        <v/>
      </c>
      <c r="BF430" s="12" t="str">
        <f>IFERROR(INDEX($B$5:$F$553,#REF!,COLUMNS($K$1:BF429)),"")</f>
        <v/>
      </c>
      <c r="BG430" s="12" t="str">
        <f>IFERROR(INDEX($B$5:$F$17373,#REF!,COLUMNS($K$2:BG430)),"")</f>
        <v/>
      </c>
    </row>
    <row r="431" spans="4:59" x14ac:dyDescent="0.2">
      <c r="D431" s="12"/>
      <c r="BA431" s="12" t="s">
        <v>535</v>
      </c>
      <c r="BB431" s="12" t="str">
        <f t="shared" si="55"/>
        <v>EUR</v>
      </c>
      <c r="BC431" s="12">
        <f>ROWS($B$2:BA431)</f>
        <v>430</v>
      </c>
      <c r="BD431" s="12" t="str">
        <f t="shared" si="56"/>
        <v/>
      </c>
      <c r="BE431" s="12" t="str">
        <f t="shared" si="57"/>
        <v/>
      </c>
      <c r="BF431" s="12" t="str">
        <f>IFERROR(INDEX($B$5:$F$553,#REF!,COLUMNS($K$1:BF430)),"")</f>
        <v/>
      </c>
      <c r="BG431" s="12" t="str">
        <f>IFERROR(INDEX($B$5:$F$17373,#REF!,COLUMNS($K$2:BG431)),"")</f>
        <v/>
      </c>
    </row>
    <row r="432" spans="4:59" x14ac:dyDescent="0.2">
      <c r="D432" s="12"/>
      <c r="BA432" s="12" t="s">
        <v>536</v>
      </c>
      <c r="BB432" s="12" t="str">
        <f t="shared" si="55"/>
        <v>EUR</v>
      </c>
      <c r="BC432" s="12">
        <f>ROWS($B$2:BA432)</f>
        <v>431</v>
      </c>
      <c r="BD432" s="12" t="str">
        <f t="shared" si="56"/>
        <v/>
      </c>
      <c r="BE432" s="12" t="str">
        <f t="shared" si="57"/>
        <v/>
      </c>
      <c r="BF432" s="12" t="str">
        <f>IFERROR(INDEX($B$5:$F$553,#REF!,COLUMNS($K$1:BF431)),"")</f>
        <v/>
      </c>
      <c r="BG432" s="12" t="str">
        <f>IFERROR(INDEX($B$5:$F$17373,#REF!,COLUMNS($K$2:BG432)),"")</f>
        <v/>
      </c>
    </row>
    <row r="433" spans="4:59" x14ac:dyDescent="0.2">
      <c r="D433" s="12"/>
      <c r="BA433" s="12" t="s">
        <v>537</v>
      </c>
      <c r="BB433" s="12" t="str">
        <f t="shared" si="55"/>
        <v>EUR</v>
      </c>
      <c r="BC433" s="12">
        <f>ROWS($B$2:BA433)</f>
        <v>432</v>
      </c>
      <c r="BD433" s="12" t="str">
        <f t="shared" si="56"/>
        <v/>
      </c>
      <c r="BE433" s="12" t="str">
        <f t="shared" si="57"/>
        <v/>
      </c>
      <c r="BF433" s="12" t="str">
        <f>IFERROR(INDEX($B$5:$F$553,#REF!,COLUMNS($K$1:BF432)),"")</f>
        <v/>
      </c>
      <c r="BG433" s="12" t="str">
        <f>IFERROR(INDEX($B$5:$F$17373,#REF!,COLUMNS($K$2:BG433)),"")</f>
        <v/>
      </c>
    </row>
    <row r="434" spans="4:59" x14ac:dyDescent="0.2">
      <c r="D434" s="12"/>
      <c r="BA434" s="12" t="s">
        <v>538</v>
      </c>
      <c r="BB434" s="12" t="str">
        <f t="shared" si="55"/>
        <v>EUR</v>
      </c>
      <c r="BC434" s="12">
        <f>ROWS($B$2:BA434)</f>
        <v>433</v>
      </c>
      <c r="BD434" s="12" t="str">
        <f t="shared" si="56"/>
        <v/>
      </c>
      <c r="BE434" s="12" t="str">
        <f t="shared" si="57"/>
        <v/>
      </c>
      <c r="BF434" s="12" t="str">
        <f>IFERROR(INDEX($B$5:$F$553,#REF!,COLUMNS($K$1:BF433)),"")</f>
        <v/>
      </c>
      <c r="BG434" s="12" t="str">
        <f>IFERROR(INDEX($B$5:$F$17373,#REF!,COLUMNS($K$2:BG434)),"")</f>
        <v/>
      </c>
    </row>
    <row r="435" spans="4:59" x14ac:dyDescent="0.2">
      <c r="D435" s="12"/>
      <c r="BA435" s="12" t="s">
        <v>539</v>
      </c>
      <c r="BB435" s="12" t="str">
        <f t="shared" si="55"/>
        <v>EUR</v>
      </c>
      <c r="BC435" s="12">
        <f>ROWS($B$2:BA435)</f>
        <v>434</v>
      </c>
      <c r="BD435" s="12" t="str">
        <f t="shared" si="56"/>
        <v/>
      </c>
      <c r="BE435" s="12" t="str">
        <f t="shared" si="57"/>
        <v/>
      </c>
      <c r="BF435" s="12" t="str">
        <f>IFERROR(INDEX($B$5:$F$553,#REF!,COLUMNS($K$1:BF434)),"")</f>
        <v/>
      </c>
      <c r="BG435" s="12" t="str">
        <f>IFERROR(INDEX($B$5:$F$17373,#REF!,COLUMNS($K$2:BG435)),"")</f>
        <v/>
      </c>
    </row>
    <row r="436" spans="4:59" x14ac:dyDescent="0.2">
      <c r="D436" s="12"/>
      <c r="BA436" s="12" t="s">
        <v>540</v>
      </c>
      <c r="BB436" s="12" t="str">
        <f t="shared" si="55"/>
        <v>EUR</v>
      </c>
      <c r="BC436" s="12">
        <f>ROWS($B$2:BA436)</f>
        <v>435</v>
      </c>
      <c r="BD436" s="12" t="str">
        <f t="shared" si="56"/>
        <v/>
      </c>
      <c r="BE436" s="12" t="str">
        <f t="shared" si="57"/>
        <v/>
      </c>
      <c r="BF436" s="12" t="str">
        <f>IFERROR(INDEX($B$5:$F$553,#REF!,COLUMNS($K$1:BF435)),"")</f>
        <v/>
      </c>
      <c r="BG436" s="12" t="str">
        <f>IFERROR(INDEX($B$5:$F$17373,#REF!,COLUMNS($K$2:BG436)),"")</f>
        <v/>
      </c>
    </row>
    <row r="437" spans="4:59" x14ac:dyDescent="0.2">
      <c r="D437" s="12"/>
      <c r="BA437" s="12" t="s">
        <v>541</v>
      </c>
      <c r="BB437" s="12" t="str">
        <f t="shared" si="55"/>
        <v>EUR</v>
      </c>
      <c r="BC437" s="12">
        <f>ROWS($B$2:BA437)</f>
        <v>436</v>
      </c>
      <c r="BD437" s="12" t="str">
        <f t="shared" si="56"/>
        <v/>
      </c>
      <c r="BE437" s="12" t="str">
        <f t="shared" si="57"/>
        <v/>
      </c>
      <c r="BF437" s="12" t="str">
        <f>IFERROR(INDEX($B$5:$F$553,#REF!,COLUMNS($K$1:BF436)),"")</f>
        <v/>
      </c>
      <c r="BG437" s="12" t="str">
        <f>IFERROR(INDEX($B$5:$F$17373,#REF!,COLUMNS($K$2:BG437)),"")</f>
        <v/>
      </c>
    </row>
    <row r="438" spans="4:59" x14ac:dyDescent="0.2">
      <c r="D438" s="12"/>
      <c r="BA438" s="12" t="s">
        <v>542</v>
      </c>
      <c r="BB438" s="12" t="str">
        <f t="shared" si="55"/>
        <v>EUR</v>
      </c>
      <c r="BC438" s="12">
        <f>ROWS($B$2:BA438)</f>
        <v>437</v>
      </c>
      <c r="BD438" s="12" t="str">
        <f t="shared" si="56"/>
        <v/>
      </c>
      <c r="BE438" s="12" t="str">
        <f t="shared" si="57"/>
        <v/>
      </c>
      <c r="BF438" s="12" t="str">
        <f>IFERROR(INDEX($B$5:$F$553,#REF!,COLUMNS($K$1:BF437)),"")</f>
        <v/>
      </c>
      <c r="BG438" s="12" t="str">
        <f>IFERROR(INDEX($B$5:$F$17373,#REF!,COLUMNS($K$2:BG438)),"")</f>
        <v/>
      </c>
    </row>
    <row r="439" spans="4:59" x14ac:dyDescent="0.2">
      <c r="D439" s="12"/>
      <c r="BA439" s="12" t="s">
        <v>543</v>
      </c>
      <c r="BB439" s="12" t="str">
        <f t="shared" si="55"/>
        <v>EUR</v>
      </c>
      <c r="BC439" s="12">
        <f>ROWS($B$2:BA439)</f>
        <v>438</v>
      </c>
      <c r="BD439" s="12" t="str">
        <f t="shared" si="56"/>
        <v/>
      </c>
      <c r="BE439" s="12" t="str">
        <f t="shared" si="57"/>
        <v/>
      </c>
      <c r="BF439" s="12" t="str">
        <f>IFERROR(INDEX($B$5:$F$553,#REF!,COLUMNS($K$1:BF438)),"")</f>
        <v/>
      </c>
      <c r="BG439" s="12" t="str">
        <f>IFERROR(INDEX($B$5:$F$17373,#REF!,COLUMNS($K$2:BG439)),"")</f>
        <v/>
      </c>
    </row>
    <row r="440" spans="4:59" x14ac:dyDescent="0.2">
      <c r="D440" s="12"/>
      <c r="BA440" s="12" t="s">
        <v>544</v>
      </c>
      <c r="BB440" s="12" t="str">
        <f t="shared" si="55"/>
        <v>EUR</v>
      </c>
      <c r="BC440" s="12">
        <f>ROWS($B$2:BA440)</f>
        <v>439</v>
      </c>
      <c r="BD440" s="12" t="str">
        <f t="shared" si="56"/>
        <v/>
      </c>
      <c r="BE440" s="12" t="str">
        <f t="shared" si="57"/>
        <v/>
      </c>
      <c r="BF440" s="12" t="str">
        <f>IFERROR(INDEX($B$5:$F$553,#REF!,COLUMNS($K$1:BF439)),"")</f>
        <v/>
      </c>
      <c r="BG440" s="12" t="str">
        <f>IFERROR(INDEX($B$5:$F$17373,#REF!,COLUMNS($K$2:BG440)),"")</f>
        <v/>
      </c>
    </row>
    <row r="441" spans="4:59" x14ac:dyDescent="0.2">
      <c r="D441" s="12"/>
      <c r="BA441" s="12" t="s">
        <v>545</v>
      </c>
      <c r="BB441" s="12" t="str">
        <f t="shared" si="55"/>
        <v>EUR</v>
      </c>
      <c r="BC441" s="12">
        <f>ROWS($B$2:BA441)</f>
        <v>440</v>
      </c>
      <c r="BD441" s="12" t="str">
        <f t="shared" si="56"/>
        <v/>
      </c>
      <c r="BE441" s="12" t="str">
        <f t="shared" si="57"/>
        <v/>
      </c>
      <c r="BF441" s="12" t="str">
        <f>IFERROR(INDEX($B$5:$F$553,#REF!,COLUMNS($K$1:BF440)),"")</f>
        <v/>
      </c>
      <c r="BG441" s="12" t="str">
        <f>IFERROR(INDEX($B$5:$F$17373,#REF!,COLUMNS($K$2:BG441)),"")</f>
        <v/>
      </c>
    </row>
    <row r="442" spans="4:59" x14ac:dyDescent="0.2">
      <c r="D442" s="12"/>
      <c r="BA442" s="12" t="s">
        <v>546</v>
      </c>
      <c r="BB442" s="12" t="str">
        <f t="shared" si="55"/>
        <v>EUR</v>
      </c>
      <c r="BC442" s="12">
        <f>ROWS($B$2:BA442)</f>
        <v>441</v>
      </c>
      <c r="BD442" s="12" t="str">
        <f t="shared" si="56"/>
        <v/>
      </c>
      <c r="BE442" s="12" t="str">
        <f t="shared" si="57"/>
        <v/>
      </c>
      <c r="BF442" s="12" t="str">
        <f>IFERROR(INDEX($B$5:$F$553,#REF!,COLUMNS($K$1:BF441)),"")</f>
        <v/>
      </c>
      <c r="BG442" s="12" t="str">
        <f>IFERROR(INDEX($B$5:$F$17373,#REF!,COLUMNS($K$2:BG442)),"")</f>
        <v/>
      </c>
    </row>
    <row r="443" spans="4:59" x14ac:dyDescent="0.2">
      <c r="D443" s="12"/>
      <c r="BA443" s="12" t="s">
        <v>547</v>
      </c>
      <c r="BB443" s="12" t="str">
        <f t="shared" si="55"/>
        <v>EUR</v>
      </c>
      <c r="BC443" s="12">
        <f>ROWS($B$2:BA443)</f>
        <v>442</v>
      </c>
      <c r="BD443" s="12" t="str">
        <f t="shared" si="56"/>
        <v/>
      </c>
      <c r="BE443" s="12" t="str">
        <f t="shared" si="57"/>
        <v/>
      </c>
      <c r="BF443" s="12" t="str">
        <f>IFERROR(INDEX($B$5:$F$553,#REF!,COLUMNS($K$1:BF442)),"")</f>
        <v/>
      </c>
      <c r="BG443" s="12" t="str">
        <f>IFERROR(INDEX($B$5:$F$17373,#REF!,COLUMNS($K$2:BG443)),"")</f>
        <v/>
      </c>
    </row>
    <row r="444" spans="4:59" x14ac:dyDescent="0.2">
      <c r="D444" s="12"/>
      <c r="BA444" s="12" t="s">
        <v>548</v>
      </c>
      <c r="BB444" s="12" t="str">
        <f t="shared" si="55"/>
        <v>EUR</v>
      </c>
      <c r="BC444" s="12">
        <f>ROWS($B$2:BA444)</f>
        <v>443</v>
      </c>
      <c r="BD444" s="12" t="str">
        <f t="shared" si="56"/>
        <v/>
      </c>
      <c r="BE444" s="12" t="str">
        <f t="shared" si="57"/>
        <v/>
      </c>
      <c r="BF444" s="12" t="str">
        <f>IFERROR(INDEX($B$5:$F$553,#REF!,COLUMNS($K$1:BF443)),"")</f>
        <v/>
      </c>
      <c r="BG444" s="12" t="str">
        <f>IFERROR(INDEX($B$5:$F$17373,#REF!,COLUMNS($K$2:BG444)),"")</f>
        <v/>
      </c>
    </row>
    <row r="445" spans="4:59" x14ac:dyDescent="0.2">
      <c r="D445" s="12"/>
      <c r="BA445" s="12" t="s">
        <v>549</v>
      </c>
      <c r="BB445" s="12" t="str">
        <f t="shared" si="55"/>
        <v>EUR</v>
      </c>
      <c r="BC445" s="12">
        <f>ROWS($B$2:BA445)</f>
        <v>444</v>
      </c>
      <c r="BD445" s="12" t="str">
        <f t="shared" si="56"/>
        <v/>
      </c>
      <c r="BE445" s="12" t="str">
        <f t="shared" si="57"/>
        <v/>
      </c>
      <c r="BF445" s="12" t="str">
        <f>IFERROR(INDEX($B$5:$F$553,#REF!,COLUMNS($K$1:BF444)),"")</f>
        <v/>
      </c>
      <c r="BG445" s="12" t="str">
        <f>IFERROR(INDEX($B$5:$F$17373,#REF!,COLUMNS($K$2:BG445)),"")</f>
        <v/>
      </c>
    </row>
    <row r="446" spans="4:59" x14ac:dyDescent="0.2">
      <c r="D446" s="12"/>
      <c r="BA446" s="12" t="s">
        <v>550</v>
      </c>
      <c r="BB446" s="12" t="str">
        <f t="shared" si="55"/>
        <v>EUR</v>
      </c>
      <c r="BC446" s="12">
        <f>ROWS($B$2:BA446)</f>
        <v>445</v>
      </c>
      <c r="BD446" s="12" t="str">
        <f t="shared" si="56"/>
        <v/>
      </c>
      <c r="BE446" s="12" t="str">
        <f t="shared" si="57"/>
        <v/>
      </c>
      <c r="BF446" s="12" t="str">
        <f>IFERROR(INDEX($B$5:$F$553,#REF!,COLUMNS($K$1:BF445)),"")</f>
        <v/>
      </c>
      <c r="BG446" s="12" t="str">
        <f>IFERROR(INDEX($B$5:$F$17373,#REF!,COLUMNS($K$2:BG446)),"")</f>
        <v/>
      </c>
    </row>
    <row r="447" spans="4:59" x14ac:dyDescent="0.2">
      <c r="D447" s="12"/>
      <c r="BA447" s="12" t="s">
        <v>551</v>
      </c>
      <c r="BB447" s="12" t="str">
        <f t="shared" si="55"/>
        <v>EUR</v>
      </c>
      <c r="BC447" s="12">
        <f>ROWS($B$2:BA447)</f>
        <v>446</v>
      </c>
      <c r="BD447" s="12" t="str">
        <f t="shared" si="56"/>
        <v/>
      </c>
      <c r="BE447" s="12" t="str">
        <f t="shared" si="57"/>
        <v/>
      </c>
      <c r="BF447" s="12" t="str">
        <f>IFERROR(INDEX($B$5:$F$553,#REF!,COLUMNS($K$1:BF446)),"")</f>
        <v/>
      </c>
      <c r="BG447" s="12" t="str">
        <f>IFERROR(INDEX($B$5:$F$17373,#REF!,COLUMNS($K$2:BG447)),"")</f>
        <v/>
      </c>
    </row>
    <row r="448" spans="4:59" x14ac:dyDescent="0.2">
      <c r="D448" s="12"/>
      <c r="BA448" s="12" t="s">
        <v>552</v>
      </c>
      <c r="BB448" s="12" t="str">
        <f t="shared" si="55"/>
        <v>EUR</v>
      </c>
      <c r="BC448" s="12">
        <f>ROWS($B$2:BA448)</f>
        <v>447</v>
      </c>
      <c r="BD448" s="12" t="str">
        <f t="shared" si="56"/>
        <v/>
      </c>
      <c r="BE448" s="12" t="str">
        <f t="shared" si="57"/>
        <v/>
      </c>
      <c r="BF448" s="12" t="str">
        <f>IFERROR(INDEX($B$5:$F$553,#REF!,COLUMNS($K$1:BF447)),"")</f>
        <v/>
      </c>
      <c r="BG448" s="12" t="str">
        <f>IFERROR(INDEX($B$5:$F$17373,#REF!,COLUMNS($K$2:BG448)),"")</f>
        <v/>
      </c>
    </row>
    <row r="449" spans="4:59" x14ac:dyDescent="0.2">
      <c r="D449" s="12"/>
      <c r="BA449" s="12" t="s">
        <v>553</v>
      </c>
      <c r="BB449" s="12" t="str">
        <f t="shared" si="55"/>
        <v>EUR</v>
      </c>
      <c r="BC449" s="12">
        <f>ROWS($B$2:BA449)</f>
        <v>448</v>
      </c>
      <c r="BD449" s="12" t="str">
        <f t="shared" si="56"/>
        <v/>
      </c>
      <c r="BE449" s="12" t="str">
        <f t="shared" si="57"/>
        <v/>
      </c>
      <c r="BF449" s="12" t="str">
        <f>IFERROR(INDEX($B$5:$F$553,#REF!,COLUMNS($K$1:BF448)),"")</f>
        <v/>
      </c>
      <c r="BG449" s="12" t="str">
        <f>IFERROR(INDEX($B$5:$F$17373,#REF!,COLUMNS($K$2:BG449)),"")</f>
        <v/>
      </c>
    </row>
    <row r="450" spans="4:59" x14ac:dyDescent="0.2">
      <c r="D450" s="12"/>
      <c r="BA450" s="12" t="s">
        <v>554</v>
      </c>
      <c r="BB450" s="12" t="str">
        <f t="shared" si="55"/>
        <v>EUR</v>
      </c>
      <c r="BC450" s="12">
        <f>ROWS($B$2:BA450)</f>
        <v>449</v>
      </c>
      <c r="BD450" s="12" t="str">
        <f t="shared" si="56"/>
        <v/>
      </c>
      <c r="BE450" s="12" t="str">
        <f t="shared" si="57"/>
        <v/>
      </c>
      <c r="BF450" s="12" t="str">
        <f>IFERROR(INDEX($B$5:$F$553,#REF!,COLUMNS($K$1:BF449)),"")</f>
        <v/>
      </c>
      <c r="BG450" s="12" t="str">
        <f>IFERROR(INDEX($B$5:$F$17373,#REF!,COLUMNS($K$2:BG450)),"")</f>
        <v/>
      </c>
    </row>
    <row r="451" spans="4:59" x14ac:dyDescent="0.2">
      <c r="D451" s="12"/>
      <c r="BA451" s="12" t="s">
        <v>555</v>
      </c>
      <c r="BB451" s="12" t="str">
        <f t="shared" si="55"/>
        <v>EUR</v>
      </c>
      <c r="BC451" s="12">
        <f>ROWS($B$2:BA451)</f>
        <v>450</v>
      </c>
      <c r="BD451" s="12" t="str">
        <f t="shared" si="56"/>
        <v/>
      </c>
      <c r="BE451" s="12" t="str">
        <f t="shared" si="57"/>
        <v/>
      </c>
      <c r="BF451" s="12" t="str">
        <f>IFERROR(INDEX($B$5:$F$553,#REF!,COLUMNS($K$1:BF450)),"")</f>
        <v/>
      </c>
      <c r="BG451" s="12" t="str">
        <f>IFERROR(INDEX($B$5:$F$17373,#REF!,COLUMNS($K$2:BG451)),"")</f>
        <v/>
      </c>
    </row>
    <row r="452" spans="4:59" x14ac:dyDescent="0.2">
      <c r="D452" s="12"/>
      <c r="BA452" s="12" t="s">
        <v>556</v>
      </c>
      <c r="BB452" s="12" t="str">
        <f t="shared" si="55"/>
        <v>EUR</v>
      </c>
      <c r="BC452" s="12">
        <f>ROWS($B$2:BA452)</f>
        <v>451</v>
      </c>
      <c r="BD452" s="12" t="str">
        <f t="shared" si="56"/>
        <v/>
      </c>
      <c r="BE452" s="12" t="str">
        <f t="shared" si="57"/>
        <v/>
      </c>
      <c r="BF452" s="12" t="str">
        <f>IFERROR(INDEX($B$5:$F$553,#REF!,COLUMNS($K$1:BF451)),"")</f>
        <v/>
      </c>
      <c r="BG452" s="12" t="str">
        <f>IFERROR(INDEX($B$5:$F$17373,#REF!,COLUMNS($K$2:BG452)),"")</f>
        <v/>
      </c>
    </row>
    <row r="453" spans="4:59" x14ac:dyDescent="0.2">
      <c r="D453" s="12"/>
      <c r="BA453" s="12" t="s">
        <v>557</v>
      </c>
      <c r="BB453" s="12" t="str">
        <f t="shared" si="55"/>
        <v>EUR</v>
      </c>
      <c r="BC453" s="12">
        <f>ROWS($B$2:BA453)</f>
        <v>452</v>
      </c>
      <c r="BD453" s="12" t="str">
        <f t="shared" si="56"/>
        <v/>
      </c>
      <c r="BE453" s="12" t="str">
        <f t="shared" si="57"/>
        <v/>
      </c>
      <c r="BF453" s="12" t="str">
        <f>IFERROR(INDEX($B$5:$F$553,#REF!,COLUMNS($K$1:BF452)),"")</f>
        <v/>
      </c>
      <c r="BG453" s="12" t="str">
        <f>IFERROR(INDEX($B$5:$F$17373,#REF!,COLUMNS($K$2:BG453)),"")</f>
        <v/>
      </c>
    </row>
    <row r="454" spans="4:59" x14ac:dyDescent="0.2">
      <c r="D454" s="12"/>
      <c r="BA454" s="12" t="s">
        <v>558</v>
      </c>
      <c r="BB454" s="12" t="str">
        <f t="shared" si="55"/>
        <v>EUR</v>
      </c>
      <c r="BC454" s="12">
        <f>ROWS($B$2:BA454)</f>
        <v>453</v>
      </c>
      <c r="BD454" s="12" t="str">
        <f t="shared" si="56"/>
        <v/>
      </c>
      <c r="BE454" s="12" t="str">
        <f t="shared" si="57"/>
        <v/>
      </c>
      <c r="BF454" s="12" t="str">
        <f>IFERROR(INDEX($B$5:$F$553,#REF!,COLUMNS($K$1:BF453)),"")</f>
        <v/>
      </c>
      <c r="BG454" s="12" t="str">
        <f>IFERROR(INDEX($B$5:$F$17373,#REF!,COLUMNS($K$2:BG454)),"")</f>
        <v/>
      </c>
    </row>
    <row r="455" spans="4:59" x14ac:dyDescent="0.2">
      <c r="D455" s="12"/>
      <c r="BA455" s="12" t="s">
        <v>559</v>
      </c>
      <c r="BB455" s="12" t="str">
        <f t="shared" si="55"/>
        <v>EUR</v>
      </c>
      <c r="BC455" s="12">
        <f>ROWS($B$2:BA455)</f>
        <v>454</v>
      </c>
      <c r="BD455" s="12" t="str">
        <f t="shared" si="56"/>
        <v/>
      </c>
      <c r="BE455" s="12" t="str">
        <f t="shared" si="57"/>
        <v/>
      </c>
      <c r="BF455" s="12" t="str">
        <f>IFERROR(INDEX($B$5:$F$553,#REF!,COLUMNS($K$1:BF454)),"")</f>
        <v/>
      </c>
      <c r="BG455" s="12" t="str">
        <f>IFERROR(INDEX($B$5:$F$17373,#REF!,COLUMNS($K$2:BG455)),"")</f>
        <v/>
      </c>
    </row>
    <row r="456" spans="4:59" x14ac:dyDescent="0.2">
      <c r="D456" s="12"/>
      <c r="BA456" s="12" t="s">
        <v>560</v>
      </c>
      <c r="BB456" s="12" t="str">
        <f t="shared" si="55"/>
        <v>EUR</v>
      </c>
      <c r="BC456" s="12">
        <f>ROWS($B$2:BA456)</f>
        <v>455</v>
      </c>
      <c r="BD456" s="12" t="str">
        <f t="shared" si="56"/>
        <v/>
      </c>
      <c r="BE456" s="12" t="str">
        <f t="shared" si="57"/>
        <v/>
      </c>
      <c r="BF456" s="12" t="str">
        <f>IFERROR(INDEX($B$5:$F$553,#REF!,COLUMNS($K$1:BF455)),"")</f>
        <v/>
      </c>
      <c r="BG456" s="12" t="str">
        <f>IFERROR(INDEX($B$5:$F$17373,#REF!,COLUMNS($K$2:BG456)),"")</f>
        <v/>
      </c>
    </row>
    <row r="457" spans="4:59" x14ac:dyDescent="0.2">
      <c r="D457" s="12"/>
      <c r="BA457" s="12" t="s">
        <v>561</v>
      </c>
      <c r="BB457" s="12" t="str">
        <f t="shared" si="55"/>
        <v>EUR</v>
      </c>
      <c r="BC457" s="12">
        <f>ROWS($B$2:BA457)</f>
        <v>456</v>
      </c>
      <c r="BD457" s="12" t="str">
        <f t="shared" si="56"/>
        <v/>
      </c>
      <c r="BE457" s="12" t="str">
        <f t="shared" si="57"/>
        <v/>
      </c>
      <c r="BF457" s="12" t="str">
        <f>IFERROR(INDEX($B$5:$F$553,#REF!,COLUMNS($K$1:BF456)),"")</f>
        <v/>
      </c>
      <c r="BG457" s="12" t="str">
        <f>IFERROR(INDEX($B$5:$F$17373,#REF!,COLUMNS($K$2:BG457)),"")</f>
        <v/>
      </c>
    </row>
    <row r="458" spans="4:59" x14ac:dyDescent="0.2">
      <c r="D458" s="12"/>
      <c r="BA458" s="12" t="s">
        <v>562</v>
      </c>
      <c r="BB458" s="12" t="str">
        <f t="shared" si="55"/>
        <v>EUR</v>
      </c>
      <c r="BC458" s="12">
        <f>ROWS($B$2:BA458)</f>
        <v>457</v>
      </c>
      <c r="BD458" s="12" t="str">
        <f t="shared" si="56"/>
        <v/>
      </c>
      <c r="BE458" s="12" t="str">
        <f t="shared" si="57"/>
        <v/>
      </c>
      <c r="BF458" s="12" t="str">
        <f>IFERROR(INDEX($B$5:$F$553,#REF!,COLUMNS($K$1:BF457)),"")</f>
        <v/>
      </c>
      <c r="BG458" s="12" t="str">
        <f>IFERROR(INDEX($B$5:$F$17373,#REF!,COLUMNS($K$2:BG458)),"")</f>
        <v/>
      </c>
    </row>
    <row r="459" spans="4:59" x14ac:dyDescent="0.2">
      <c r="D459" s="12"/>
      <c r="BA459" s="12" t="s">
        <v>563</v>
      </c>
      <c r="BB459" s="12" t="str">
        <f t="shared" si="55"/>
        <v>EUR</v>
      </c>
      <c r="BC459" s="12">
        <f>ROWS($B$2:BA459)</f>
        <v>458</v>
      </c>
      <c r="BD459" s="12" t="str">
        <f t="shared" si="56"/>
        <v/>
      </c>
      <c r="BE459" s="12" t="str">
        <f t="shared" si="57"/>
        <v/>
      </c>
      <c r="BF459" s="12" t="str">
        <f>IFERROR(INDEX($B$5:$F$553,#REF!,COLUMNS($K$1:BF458)),"")</f>
        <v/>
      </c>
      <c r="BG459" s="12" t="str">
        <f>IFERROR(INDEX($B$5:$F$17373,#REF!,COLUMNS($K$2:BG459)),"")</f>
        <v/>
      </c>
    </row>
    <row r="460" spans="4:59" x14ac:dyDescent="0.2">
      <c r="D460" s="12"/>
      <c r="BA460" s="12" t="s">
        <v>564</v>
      </c>
      <c r="BB460" s="12" t="str">
        <f t="shared" si="55"/>
        <v>EUR</v>
      </c>
      <c r="BC460" s="12">
        <f>ROWS($B$2:BA460)</f>
        <v>459</v>
      </c>
      <c r="BD460" s="12" t="str">
        <f t="shared" si="56"/>
        <v/>
      </c>
      <c r="BE460" s="12" t="str">
        <f t="shared" si="57"/>
        <v/>
      </c>
      <c r="BF460" s="12" t="str">
        <f>IFERROR(INDEX($B$5:$F$553,#REF!,COLUMNS($K$1:BF459)),"")</f>
        <v/>
      </c>
      <c r="BG460" s="12" t="str">
        <f>IFERROR(INDEX($B$5:$F$17373,#REF!,COLUMNS($K$2:BG460)),"")</f>
        <v/>
      </c>
    </row>
    <row r="461" spans="4:59" x14ac:dyDescent="0.2">
      <c r="D461" s="12"/>
      <c r="BA461" s="12" t="s">
        <v>565</v>
      </c>
      <c r="BB461" s="12" t="str">
        <f t="shared" si="55"/>
        <v>EUR</v>
      </c>
      <c r="BC461" s="12">
        <f>ROWS($B$2:BA461)</f>
        <v>460</v>
      </c>
      <c r="BD461" s="12" t="str">
        <f t="shared" si="56"/>
        <v/>
      </c>
      <c r="BE461" s="12" t="str">
        <f t="shared" si="57"/>
        <v/>
      </c>
      <c r="BF461" s="12" t="str">
        <f>IFERROR(INDEX($B$5:$F$553,#REF!,COLUMNS($K$1:BF460)),"")</f>
        <v/>
      </c>
      <c r="BG461" s="12" t="str">
        <f>IFERROR(INDEX($B$5:$F$17373,#REF!,COLUMNS($K$2:BG461)),"")</f>
        <v/>
      </c>
    </row>
    <row r="462" spans="4:59" x14ac:dyDescent="0.2">
      <c r="D462" s="12"/>
      <c r="BA462" s="12" t="s">
        <v>566</v>
      </c>
      <c r="BB462" s="12" t="str">
        <f t="shared" si="55"/>
        <v>EUR</v>
      </c>
      <c r="BC462" s="12">
        <f>ROWS($B$2:BA462)</f>
        <v>461</v>
      </c>
      <c r="BD462" s="12" t="str">
        <f t="shared" si="56"/>
        <v/>
      </c>
      <c r="BE462" s="12" t="str">
        <f t="shared" si="57"/>
        <v/>
      </c>
      <c r="BF462" s="12" t="str">
        <f>IFERROR(INDEX($B$5:$F$553,#REF!,COLUMNS($K$1:BF461)),"")</f>
        <v/>
      </c>
      <c r="BG462" s="12" t="str">
        <f>IFERROR(INDEX($B$5:$F$17373,#REF!,COLUMNS($K$2:BG462)),"")</f>
        <v/>
      </c>
    </row>
    <row r="463" spans="4:59" x14ac:dyDescent="0.2">
      <c r="D463" s="12"/>
      <c r="BA463" s="12" t="s">
        <v>567</v>
      </c>
      <c r="BB463" s="12" t="str">
        <f t="shared" si="55"/>
        <v>EUR</v>
      </c>
      <c r="BC463" s="12">
        <f>ROWS($B$2:BA463)</f>
        <v>462</v>
      </c>
      <c r="BD463" s="12" t="str">
        <f t="shared" si="56"/>
        <v/>
      </c>
      <c r="BE463" s="12" t="str">
        <f t="shared" si="57"/>
        <v/>
      </c>
      <c r="BF463" s="12" t="str">
        <f>IFERROR(INDEX($B$5:$F$553,#REF!,COLUMNS($K$1:BF462)),"")</f>
        <v/>
      </c>
      <c r="BG463" s="12" t="str">
        <f>IFERROR(INDEX($B$5:$F$17373,#REF!,COLUMNS($K$2:BG463)),"")</f>
        <v/>
      </c>
    </row>
    <row r="464" spans="4:59" x14ac:dyDescent="0.2">
      <c r="D464" s="12"/>
      <c r="BA464" s="12" t="s">
        <v>568</v>
      </c>
      <c r="BB464" s="12" t="str">
        <f t="shared" si="55"/>
        <v>EUR</v>
      </c>
      <c r="BC464" s="12">
        <f>ROWS($B$2:BA464)</f>
        <v>463</v>
      </c>
      <c r="BD464" s="12" t="str">
        <f t="shared" si="56"/>
        <v/>
      </c>
      <c r="BE464" s="12" t="str">
        <f t="shared" si="57"/>
        <v/>
      </c>
      <c r="BF464" s="12" t="str">
        <f>IFERROR(INDEX($B$5:$F$553,#REF!,COLUMNS($K$1:BF463)),"")</f>
        <v/>
      </c>
      <c r="BG464" s="12" t="str">
        <f>IFERROR(INDEX($B$5:$F$17373,#REF!,COLUMNS($K$2:BG464)),"")</f>
        <v/>
      </c>
    </row>
    <row r="465" spans="4:59" x14ac:dyDescent="0.2">
      <c r="D465" s="12"/>
      <c r="BA465" s="12" t="s">
        <v>569</v>
      </c>
      <c r="BB465" s="12" t="str">
        <f t="shared" si="55"/>
        <v>EUR</v>
      </c>
      <c r="BC465" s="12">
        <f>ROWS($B$2:BA465)</f>
        <v>464</v>
      </c>
      <c r="BD465" s="12" t="str">
        <f t="shared" si="56"/>
        <v/>
      </c>
      <c r="BE465" s="12" t="str">
        <f t="shared" si="57"/>
        <v/>
      </c>
      <c r="BF465" s="12" t="str">
        <f>IFERROR(INDEX($B$5:$F$553,#REF!,COLUMNS($K$1:BF464)),"")</f>
        <v/>
      </c>
      <c r="BG465" s="12" t="str">
        <f>IFERROR(INDEX($B$5:$F$17373,#REF!,COLUMNS($K$2:BG465)),"")</f>
        <v/>
      </c>
    </row>
    <row r="466" spans="4:59" x14ac:dyDescent="0.2">
      <c r="D466" s="12"/>
      <c r="BA466" s="12" t="s">
        <v>570</v>
      </c>
      <c r="BB466" s="12" t="str">
        <f t="shared" si="55"/>
        <v>EUR</v>
      </c>
      <c r="BC466" s="12">
        <f>ROWS($B$2:BA466)</f>
        <v>465</v>
      </c>
      <c r="BD466" s="12" t="str">
        <f t="shared" si="56"/>
        <v/>
      </c>
      <c r="BE466" s="12" t="str">
        <f t="shared" si="57"/>
        <v/>
      </c>
      <c r="BF466" s="12" t="str">
        <f>IFERROR(INDEX($B$5:$F$553,#REF!,COLUMNS($K$1:BF465)),"")</f>
        <v/>
      </c>
      <c r="BG466" s="12" t="str">
        <f>IFERROR(INDEX($B$5:$F$17373,#REF!,COLUMNS($K$2:BG466)),"")</f>
        <v/>
      </c>
    </row>
    <row r="467" spans="4:59" x14ac:dyDescent="0.2">
      <c r="D467" s="12"/>
      <c r="BA467" s="12" t="s">
        <v>571</v>
      </c>
      <c r="BB467" s="12" t="str">
        <f t="shared" si="55"/>
        <v>EUR</v>
      </c>
      <c r="BC467" s="12">
        <f>ROWS($B$2:BA467)</f>
        <v>466</v>
      </c>
      <c r="BD467" s="12" t="str">
        <f t="shared" si="56"/>
        <v/>
      </c>
      <c r="BE467" s="12" t="str">
        <f t="shared" si="57"/>
        <v/>
      </c>
      <c r="BF467" s="12" t="str">
        <f>IFERROR(INDEX($B$5:$F$553,#REF!,COLUMNS($K$1:BF466)),"")</f>
        <v/>
      </c>
      <c r="BG467" s="12" t="str">
        <f>IFERROR(INDEX($B$5:$F$17373,#REF!,COLUMNS($K$2:BG467)),"")</f>
        <v/>
      </c>
    </row>
    <row r="468" spans="4:59" x14ac:dyDescent="0.2">
      <c r="D468" s="12"/>
      <c r="BA468" s="12" t="s">
        <v>572</v>
      </c>
      <c r="BB468" s="12" t="str">
        <f t="shared" ref="BB468:BB531" si="58">LEFT(BA468,3)</f>
        <v>EUR</v>
      </c>
      <c r="BC468" s="12">
        <f>ROWS($B$2:BA468)</f>
        <v>467</v>
      </c>
      <c r="BD468" s="12" t="str">
        <f t="shared" ref="BD468:BD531" si="59">IF(BB468=$D$5,BC468,"")</f>
        <v/>
      </c>
      <c r="BE468" s="12" t="str">
        <f t="shared" ref="BE468:BE531" si="60">IFERROR(SMALL(BD:BD,BC468),"")</f>
        <v/>
      </c>
      <c r="BF468" s="12" t="str">
        <f>IFERROR(INDEX($B$5:$F$553,#REF!,COLUMNS($K$1:BF467)),"")</f>
        <v/>
      </c>
      <c r="BG468" s="12" t="str">
        <f>IFERROR(INDEX($B$5:$F$17373,#REF!,COLUMNS($K$2:BG468)),"")</f>
        <v/>
      </c>
    </row>
    <row r="469" spans="4:59" x14ac:dyDescent="0.2">
      <c r="D469" s="12"/>
      <c r="BA469" s="12" t="s">
        <v>573</v>
      </c>
      <c r="BB469" s="12" t="str">
        <f t="shared" si="58"/>
        <v>EUR</v>
      </c>
      <c r="BC469" s="12">
        <f>ROWS($B$2:BA469)</f>
        <v>468</v>
      </c>
      <c r="BD469" s="12" t="str">
        <f t="shared" si="59"/>
        <v/>
      </c>
      <c r="BE469" s="12" t="str">
        <f t="shared" si="60"/>
        <v/>
      </c>
      <c r="BF469" s="12" t="str">
        <f>IFERROR(INDEX($B$5:$F$553,#REF!,COLUMNS($K$1:BF468)),"")</f>
        <v/>
      </c>
      <c r="BG469" s="12" t="str">
        <f>IFERROR(INDEX($B$5:$F$17373,#REF!,COLUMNS($K$2:BG469)),"")</f>
        <v/>
      </c>
    </row>
    <row r="470" spans="4:59" x14ac:dyDescent="0.2">
      <c r="D470" s="12"/>
      <c r="BA470" s="12" t="s">
        <v>574</v>
      </c>
      <c r="BB470" s="12" t="str">
        <f t="shared" si="58"/>
        <v>EUR</v>
      </c>
      <c r="BC470" s="12">
        <f>ROWS($B$2:BA470)</f>
        <v>469</v>
      </c>
      <c r="BD470" s="12" t="str">
        <f t="shared" si="59"/>
        <v/>
      </c>
      <c r="BE470" s="12" t="str">
        <f t="shared" si="60"/>
        <v/>
      </c>
      <c r="BF470" s="12" t="str">
        <f>IFERROR(INDEX($B$5:$F$553,#REF!,COLUMNS($K$1:BF469)),"")</f>
        <v/>
      </c>
      <c r="BG470" s="12" t="str">
        <f>IFERROR(INDEX($B$5:$F$17373,#REF!,COLUMNS($K$2:BG470)),"")</f>
        <v/>
      </c>
    </row>
    <row r="471" spans="4:59" x14ac:dyDescent="0.2">
      <c r="D471" s="12"/>
      <c r="BA471" s="12" t="s">
        <v>575</v>
      </c>
      <c r="BB471" s="12" t="str">
        <f t="shared" si="58"/>
        <v>EUR</v>
      </c>
      <c r="BC471" s="12">
        <f>ROWS($B$2:BA471)</f>
        <v>470</v>
      </c>
      <c r="BD471" s="12" t="str">
        <f t="shared" si="59"/>
        <v/>
      </c>
      <c r="BE471" s="12" t="str">
        <f t="shared" si="60"/>
        <v/>
      </c>
      <c r="BF471" s="12" t="str">
        <f>IFERROR(INDEX($B$5:$F$553,#REF!,COLUMNS($K$1:BF470)),"")</f>
        <v/>
      </c>
      <c r="BG471" s="12" t="str">
        <f>IFERROR(INDEX($B$5:$F$17373,#REF!,COLUMNS($K$2:BG471)),"")</f>
        <v/>
      </c>
    </row>
    <row r="472" spans="4:59" x14ac:dyDescent="0.2">
      <c r="D472" s="12"/>
      <c r="BA472" s="12" t="s">
        <v>576</v>
      </c>
      <c r="BB472" s="12" t="str">
        <f t="shared" si="58"/>
        <v>EUR</v>
      </c>
      <c r="BC472" s="12">
        <f>ROWS($B$2:BA472)</f>
        <v>471</v>
      </c>
      <c r="BD472" s="12" t="str">
        <f t="shared" si="59"/>
        <v/>
      </c>
      <c r="BE472" s="12" t="str">
        <f t="shared" si="60"/>
        <v/>
      </c>
      <c r="BF472" s="12" t="str">
        <f>IFERROR(INDEX($B$5:$F$553,#REF!,COLUMNS($K$1:BF471)),"")</f>
        <v/>
      </c>
      <c r="BG472" s="12" t="str">
        <f>IFERROR(INDEX($B$5:$F$17373,#REF!,COLUMNS($K$2:BG472)),"")</f>
        <v/>
      </c>
    </row>
    <row r="473" spans="4:59" x14ac:dyDescent="0.2">
      <c r="D473" s="12"/>
      <c r="BA473" s="12" t="s">
        <v>577</v>
      </c>
      <c r="BB473" s="12" t="str">
        <f t="shared" si="58"/>
        <v>EUR</v>
      </c>
      <c r="BC473" s="12">
        <f>ROWS($B$2:BA473)</f>
        <v>472</v>
      </c>
      <c r="BD473" s="12" t="str">
        <f t="shared" si="59"/>
        <v/>
      </c>
      <c r="BE473" s="12" t="str">
        <f t="shared" si="60"/>
        <v/>
      </c>
      <c r="BF473" s="12" t="str">
        <f>IFERROR(INDEX($B$5:$F$553,#REF!,COLUMNS($K$1:BF472)),"")</f>
        <v/>
      </c>
      <c r="BG473" s="12" t="str">
        <f>IFERROR(INDEX($B$5:$F$17373,#REF!,COLUMNS($K$2:BG473)),"")</f>
        <v/>
      </c>
    </row>
    <row r="474" spans="4:59" x14ac:dyDescent="0.2">
      <c r="D474" s="12"/>
      <c r="BA474" s="12" t="s">
        <v>578</v>
      </c>
      <c r="BB474" s="12" t="str">
        <f t="shared" si="58"/>
        <v>EUR</v>
      </c>
      <c r="BC474" s="12">
        <f>ROWS($B$2:BA474)</f>
        <v>473</v>
      </c>
      <c r="BD474" s="12" t="str">
        <f t="shared" si="59"/>
        <v/>
      </c>
      <c r="BE474" s="12" t="str">
        <f t="shared" si="60"/>
        <v/>
      </c>
      <c r="BF474" s="12" t="str">
        <f>IFERROR(INDEX($B$5:$F$553,#REF!,COLUMNS($K$1:BF473)),"")</f>
        <v/>
      </c>
      <c r="BG474" s="12" t="str">
        <f>IFERROR(INDEX($B$5:$F$17373,#REF!,COLUMNS($K$2:BG474)),"")</f>
        <v/>
      </c>
    </row>
    <row r="475" spans="4:59" x14ac:dyDescent="0.2">
      <c r="D475" s="12"/>
      <c r="BA475" s="12" t="s">
        <v>579</v>
      </c>
      <c r="BB475" s="12" t="str">
        <f t="shared" si="58"/>
        <v>EUR</v>
      </c>
      <c r="BC475" s="12">
        <f>ROWS($B$2:BA475)</f>
        <v>474</v>
      </c>
      <c r="BD475" s="12" t="str">
        <f t="shared" si="59"/>
        <v/>
      </c>
      <c r="BE475" s="12" t="str">
        <f t="shared" si="60"/>
        <v/>
      </c>
      <c r="BF475" s="12" t="str">
        <f>IFERROR(INDEX($B$5:$F$553,#REF!,COLUMNS($K$1:BF474)),"")</f>
        <v/>
      </c>
      <c r="BG475" s="12" t="str">
        <f>IFERROR(INDEX($B$5:$F$17373,#REF!,COLUMNS($K$2:BG475)),"")</f>
        <v/>
      </c>
    </row>
    <row r="476" spans="4:59" x14ac:dyDescent="0.2">
      <c r="D476" s="12"/>
      <c r="BA476" s="12" t="s">
        <v>580</v>
      </c>
      <c r="BB476" s="12" t="str">
        <f t="shared" si="58"/>
        <v>EUR</v>
      </c>
      <c r="BC476" s="12">
        <f>ROWS($B$2:BA476)</f>
        <v>475</v>
      </c>
      <c r="BD476" s="12" t="str">
        <f t="shared" si="59"/>
        <v/>
      </c>
      <c r="BE476" s="12" t="str">
        <f t="shared" si="60"/>
        <v/>
      </c>
      <c r="BF476" s="12" t="str">
        <f>IFERROR(INDEX($B$5:$F$553,#REF!,COLUMNS($K$1:BF475)),"")</f>
        <v/>
      </c>
      <c r="BG476" s="12" t="str">
        <f>IFERROR(INDEX($B$5:$F$17373,#REF!,COLUMNS($K$2:BG476)),"")</f>
        <v/>
      </c>
    </row>
    <row r="477" spans="4:59" x14ac:dyDescent="0.2">
      <c r="D477" s="12"/>
      <c r="BA477" s="12" t="s">
        <v>581</v>
      </c>
      <c r="BB477" s="12" t="str">
        <f t="shared" si="58"/>
        <v>EUR</v>
      </c>
      <c r="BC477" s="12">
        <f>ROWS($B$2:BA477)</f>
        <v>476</v>
      </c>
      <c r="BD477" s="12" t="str">
        <f t="shared" si="59"/>
        <v/>
      </c>
      <c r="BE477" s="12" t="str">
        <f t="shared" si="60"/>
        <v/>
      </c>
      <c r="BF477" s="12" t="str">
        <f>IFERROR(INDEX($B$5:$F$553,#REF!,COLUMNS($K$1:BF476)),"")</f>
        <v/>
      </c>
      <c r="BG477" s="12" t="str">
        <f>IFERROR(INDEX($B$5:$F$17373,#REF!,COLUMNS($K$2:BG477)),"")</f>
        <v/>
      </c>
    </row>
    <row r="478" spans="4:59" x14ac:dyDescent="0.2">
      <c r="D478" s="12"/>
      <c r="BA478" s="12" t="s">
        <v>582</v>
      </c>
      <c r="BB478" s="12" t="str">
        <f t="shared" si="58"/>
        <v>EUR</v>
      </c>
      <c r="BC478" s="12">
        <f>ROWS($B$2:BA478)</f>
        <v>477</v>
      </c>
      <c r="BD478" s="12" t="str">
        <f t="shared" si="59"/>
        <v/>
      </c>
      <c r="BE478" s="12" t="str">
        <f t="shared" si="60"/>
        <v/>
      </c>
      <c r="BF478" s="12" t="str">
        <f>IFERROR(INDEX($B$5:$F$553,#REF!,COLUMNS($K$1:BF477)),"")</f>
        <v/>
      </c>
      <c r="BG478" s="12" t="str">
        <f>IFERROR(INDEX($B$5:$F$17373,#REF!,COLUMNS($K$2:BG478)),"")</f>
        <v/>
      </c>
    </row>
    <row r="479" spans="4:59" x14ac:dyDescent="0.2">
      <c r="D479" s="12"/>
      <c r="BA479" s="12" t="s">
        <v>583</v>
      </c>
      <c r="BB479" s="12" t="str">
        <f t="shared" si="58"/>
        <v>EUR</v>
      </c>
      <c r="BC479" s="12">
        <f>ROWS($B$2:BA479)</f>
        <v>478</v>
      </c>
      <c r="BD479" s="12" t="str">
        <f t="shared" si="59"/>
        <v/>
      </c>
      <c r="BE479" s="12" t="str">
        <f t="shared" si="60"/>
        <v/>
      </c>
      <c r="BF479" s="12" t="str">
        <f>IFERROR(INDEX($B$5:$F$553,#REF!,COLUMNS($K$1:BF478)),"")</f>
        <v/>
      </c>
      <c r="BG479" s="12" t="str">
        <f>IFERROR(INDEX($B$5:$F$17373,#REF!,COLUMNS($K$2:BG479)),"")</f>
        <v/>
      </c>
    </row>
    <row r="480" spans="4:59" x14ac:dyDescent="0.2">
      <c r="D480" s="12"/>
      <c r="BA480" s="12" t="s">
        <v>584</v>
      </c>
      <c r="BB480" s="12" t="str">
        <f t="shared" si="58"/>
        <v>EUR</v>
      </c>
      <c r="BC480" s="12">
        <f>ROWS($B$2:BA480)</f>
        <v>479</v>
      </c>
      <c r="BD480" s="12" t="str">
        <f t="shared" si="59"/>
        <v/>
      </c>
      <c r="BE480" s="12" t="str">
        <f t="shared" si="60"/>
        <v/>
      </c>
      <c r="BF480" s="12" t="str">
        <f>IFERROR(INDEX($B$5:$F$553,#REF!,COLUMNS($K$1:BF479)),"")</f>
        <v/>
      </c>
      <c r="BG480" s="12" t="str">
        <f>IFERROR(INDEX($B$5:$F$17373,#REF!,COLUMNS($K$2:BG480)),"")</f>
        <v/>
      </c>
    </row>
    <row r="481" spans="4:59" x14ac:dyDescent="0.2">
      <c r="D481" s="12"/>
      <c r="BA481" s="12" t="s">
        <v>585</v>
      </c>
      <c r="BB481" s="12" t="str">
        <f t="shared" si="58"/>
        <v>EUR</v>
      </c>
      <c r="BC481" s="12">
        <f>ROWS($B$2:BA481)</f>
        <v>480</v>
      </c>
      <c r="BD481" s="12" t="str">
        <f t="shared" si="59"/>
        <v/>
      </c>
      <c r="BE481" s="12" t="str">
        <f t="shared" si="60"/>
        <v/>
      </c>
      <c r="BF481" s="12" t="str">
        <f>IFERROR(INDEX($B$5:$F$553,#REF!,COLUMNS($K$1:BF480)),"")</f>
        <v/>
      </c>
      <c r="BG481" s="12" t="str">
        <f>IFERROR(INDEX($B$5:$F$17373,#REF!,COLUMNS($K$2:BG481)),"")</f>
        <v/>
      </c>
    </row>
    <row r="482" spans="4:59" x14ac:dyDescent="0.2">
      <c r="D482" s="12"/>
      <c r="BA482" s="12" t="s">
        <v>586</v>
      </c>
      <c r="BB482" s="12" t="str">
        <f t="shared" si="58"/>
        <v>EUR</v>
      </c>
      <c r="BC482" s="12">
        <f>ROWS($B$2:BA482)</f>
        <v>481</v>
      </c>
      <c r="BD482" s="12" t="str">
        <f t="shared" si="59"/>
        <v/>
      </c>
      <c r="BE482" s="12" t="str">
        <f t="shared" si="60"/>
        <v/>
      </c>
      <c r="BF482" s="12" t="str">
        <f>IFERROR(INDEX($B$5:$F$553,#REF!,COLUMNS($K$1:BF481)),"")</f>
        <v/>
      </c>
      <c r="BG482" s="12" t="str">
        <f>IFERROR(INDEX($B$5:$F$17373,#REF!,COLUMNS($K$2:BG482)),"")</f>
        <v/>
      </c>
    </row>
    <row r="483" spans="4:59" x14ac:dyDescent="0.2">
      <c r="D483" s="12"/>
      <c r="BA483" s="12" t="s">
        <v>587</v>
      </c>
      <c r="BB483" s="12" t="str">
        <f t="shared" si="58"/>
        <v>EUR</v>
      </c>
      <c r="BC483" s="12">
        <f>ROWS($B$2:BA483)</f>
        <v>482</v>
      </c>
      <c r="BD483" s="12" t="str">
        <f t="shared" si="59"/>
        <v/>
      </c>
      <c r="BE483" s="12" t="str">
        <f t="shared" si="60"/>
        <v/>
      </c>
      <c r="BF483" s="12" t="str">
        <f>IFERROR(INDEX($B$5:$F$553,#REF!,COLUMNS($K$1:BF482)),"")</f>
        <v/>
      </c>
      <c r="BG483" s="12" t="str">
        <f>IFERROR(INDEX($B$5:$F$17373,#REF!,COLUMNS($K$2:BG483)),"")</f>
        <v/>
      </c>
    </row>
    <row r="484" spans="4:59" x14ac:dyDescent="0.2">
      <c r="D484" s="12"/>
      <c r="BA484" s="12" t="s">
        <v>588</v>
      </c>
      <c r="BB484" s="12" t="str">
        <f t="shared" si="58"/>
        <v>EUR</v>
      </c>
      <c r="BC484" s="12">
        <f>ROWS($B$2:BA484)</f>
        <v>483</v>
      </c>
      <c r="BD484" s="12" t="str">
        <f t="shared" si="59"/>
        <v/>
      </c>
      <c r="BE484" s="12" t="str">
        <f t="shared" si="60"/>
        <v/>
      </c>
      <c r="BF484" s="12" t="str">
        <f>IFERROR(INDEX($B$5:$F$553,#REF!,COLUMNS($K$1:BF483)),"")</f>
        <v/>
      </c>
      <c r="BG484" s="12" t="str">
        <f>IFERROR(INDEX($B$5:$F$17373,#REF!,COLUMNS($K$2:BG484)),"")</f>
        <v/>
      </c>
    </row>
    <row r="485" spans="4:59" x14ac:dyDescent="0.2">
      <c r="D485" s="12"/>
      <c r="BA485" s="12" t="s">
        <v>589</v>
      </c>
      <c r="BB485" s="12" t="str">
        <f t="shared" si="58"/>
        <v>EUR</v>
      </c>
      <c r="BC485" s="12">
        <f>ROWS($B$2:BA485)</f>
        <v>484</v>
      </c>
      <c r="BD485" s="12" t="str">
        <f t="shared" si="59"/>
        <v/>
      </c>
      <c r="BE485" s="12" t="str">
        <f t="shared" si="60"/>
        <v/>
      </c>
      <c r="BF485" s="12" t="str">
        <f>IFERROR(INDEX($B$5:$F$553,$I46,COLUMNS($K$1:BF484)),"")</f>
        <v/>
      </c>
      <c r="BG485" s="12" t="str">
        <f>IFERROR(INDEX($B$5:$F$17373,$I46,COLUMNS($K$2:BG485)),"")</f>
        <v/>
      </c>
    </row>
    <row r="486" spans="4:59" x14ac:dyDescent="0.2">
      <c r="D486" s="12"/>
      <c r="BA486" s="12" t="s">
        <v>590</v>
      </c>
      <c r="BB486" s="12" t="str">
        <f t="shared" si="58"/>
        <v>EUR</v>
      </c>
      <c r="BC486" s="12">
        <f>ROWS($B$2:BA486)</f>
        <v>485</v>
      </c>
      <c r="BD486" s="12" t="str">
        <f t="shared" si="59"/>
        <v/>
      </c>
      <c r="BE486" s="12" t="str">
        <f t="shared" si="60"/>
        <v/>
      </c>
      <c r="BF486" s="12" t="str">
        <f>IFERROR(INDEX($B$5:$F$553,$I47,COLUMNS($K$1:BF485)),"")</f>
        <v/>
      </c>
      <c r="BG486" s="12" t="str">
        <f>IFERROR(INDEX($B$5:$F$17373,$I47,COLUMNS($K$2:BG486)),"")</f>
        <v/>
      </c>
    </row>
    <row r="487" spans="4:59" x14ac:dyDescent="0.2">
      <c r="D487" s="12"/>
      <c r="BA487" s="12" t="s">
        <v>591</v>
      </c>
      <c r="BB487" s="12" t="str">
        <f t="shared" si="58"/>
        <v>EUR</v>
      </c>
      <c r="BC487" s="12">
        <f>ROWS($B$2:BA487)</f>
        <v>486</v>
      </c>
      <c r="BD487" s="12" t="str">
        <f t="shared" si="59"/>
        <v/>
      </c>
      <c r="BE487" s="12" t="str">
        <f t="shared" si="60"/>
        <v/>
      </c>
      <c r="BF487" s="12" t="str">
        <f>IFERROR(INDEX($B$5:$F$553,$I48,COLUMNS($K$1:BF486)),"")</f>
        <v/>
      </c>
      <c r="BG487" s="12" t="str">
        <f>IFERROR(INDEX($B$5:$F$17373,$I48,COLUMNS($K$2:BG487)),"")</f>
        <v/>
      </c>
    </row>
    <row r="488" spans="4:59" x14ac:dyDescent="0.2">
      <c r="D488" s="12"/>
      <c r="BA488" s="12" t="s">
        <v>592</v>
      </c>
      <c r="BB488" s="12" t="str">
        <f t="shared" si="58"/>
        <v>EUR</v>
      </c>
      <c r="BC488" s="12">
        <f>ROWS($B$2:BA488)</f>
        <v>487</v>
      </c>
      <c r="BD488" s="12" t="str">
        <f t="shared" si="59"/>
        <v/>
      </c>
      <c r="BE488" s="12" t="str">
        <f t="shared" si="60"/>
        <v/>
      </c>
      <c r="BF488" s="12" t="str">
        <f>IFERROR(INDEX($B$5:$F$553,$I49,COLUMNS($K$1:BF487)),"")</f>
        <v/>
      </c>
      <c r="BG488" s="12" t="str">
        <f>IFERROR(INDEX($B$5:$F$17373,$I49,COLUMNS($K$2:BG488)),"")</f>
        <v/>
      </c>
    </row>
    <row r="489" spans="4:59" x14ac:dyDescent="0.2">
      <c r="D489" s="12"/>
      <c r="BA489" s="12" t="s">
        <v>593</v>
      </c>
      <c r="BB489" s="12" t="str">
        <f t="shared" si="58"/>
        <v>EUR</v>
      </c>
      <c r="BC489" s="12">
        <f>ROWS($B$2:BA489)</f>
        <v>488</v>
      </c>
      <c r="BD489" s="12" t="str">
        <f t="shared" si="59"/>
        <v/>
      </c>
      <c r="BE489" s="12" t="str">
        <f t="shared" si="60"/>
        <v/>
      </c>
      <c r="BF489" s="12" t="str">
        <f>IFERROR(INDEX($B$5:$F$553,$I50,COLUMNS($K$1:BF488)),"")</f>
        <v/>
      </c>
      <c r="BG489" s="12" t="str">
        <f>IFERROR(INDEX($B$5:$F$17373,$I50,COLUMNS($K$2:BG489)),"")</f>
        <v/>
      </c>
    </row>
    <row r="490" spans="4:59" x14ac:dyDescent="0.2">
      <c r="D490" s="12"/>
      <c r="BA490" s="12" t="s">
        <v>594</v>
      </c>
      <c r="BB490" s="12" t="str">
        <f t="shared" si="58"/>
        <v>EUR</v>
      </c>
      <c r="BC490" s="12">
        <f>ROWS($B$2:BA490)</f>
        <v>489</v>
      </c>
      <c r="BD490" s="12" t="str">
        <f t="shared" si="59"/>
        <v/>
      </c>
      <c r="BE490" s="12" t="str">
        <f t="shared" si="60"/>
        <v/>
      </c>
      <c r="BF490" s="12" t="str">
        <f>IFERROR(INDEX($B$5:$F$553,$I51,COLUMNS($K$1:BF489)),"")</f>
        <v/>
      </c>
      <c r="BG490" s="12" t="str">
        <f>IFERROR(INDEX($B$5:$F$17373,$I51,COLUMNS($K$2:BG490)),"")</f>
        <v/>
      </c>
    </row>
    <row r="491" spans="4:59" x14ac:dyDescent="0.2">
      <c r="D491" s="12"/>
      <c r="BA491" s="12" t="s">
        <v>595</v>
      </c>
      <c r="BB491" s="12" t="str">
        <f t="shared" si="58"/>
        <v>EUR</v>
      </c>
      <c r="BC491" s="12">
        <f>ROWS($B$2:BA491)</f>
        <v>490</v>
      </c>
      <c r="BD491" s="12" t="str">
        <f t="shared" si="59"/>
        <v/>
      </c>
      <c r="BE491" s="12" t="str">
        <f t="shared" si="60"/>
        <v/>
      </c>
      <c r="BF491" s="12" t="str">
        <f>IFERROR(INDEX($B$5:$F$553,$I52,COLUMNS($K$1:BF490)),"")</f>
        <v/>
      </c>
      <c r="BG491" s="12" t="str">
        <f>IFERROR(INDEX($B$5:$F$17373,$I52,COLUMNS($K$2:BG491)),"")</f>
        <v/>
      </c>
    </row>
    <row r="492" spans="4:59" x14ac:dyDescent="0.2">
      <c r="D492" s="12"/>
      <c r="BA492" s="12" t="s">
        <v>596</v>
      </c>
      <c r="BB492" s="12" t="str">
        <f t="shared" si="58"/>
        <v>EUR</v>
      </c>
      <c r="BC492" s="12">
        <f>ROWS($B$2:BA492)</f>
        <v>491</v>
      </c>
      <c r="BD492" s="12" t="str">
        <f t="shared" si="59"/>
        <v/>
      </c>
      <c r="BE492" s="12" t="str">
        <f t="shared" si="60"/>
        <v/>
      </c>
      <c r="BF492" s="12" t="str">
        <f>IFERROR(INDEX($B$5:$F$553,$I53,COLUMNS($K$1:BF491)),"")</f>
        <v/>
      </c>
      <c r="BG492" s="12" t="str">
        <f>IFERROR(INDEX($B$5:$F$17373,$I53,COLUMNS($K$2:BG492)),"")</f>
        <v/>
      </c>
    </row>
    <row r="493" spans="4:59" x14ac:dyDescent="0.2">
      <c r="D493" s="12"/>
      <c r="BA493" s="12" t="s">
        <v>597</v>
      </c>
      <c r="BB493" s="12" t="str">
        <f t="shared" si="58"/>
        <v>EUR</v>
      </c>
      <c r="BC493" s="12">
        <f>ROWS($B$2:BA493)</f>
        <v>492</v>
      </c>
      <c r="BD493" s="12" t="str">
        <f t="shared" si="59"/>
        <v/>
      </c>
      <c r="BE493" s="12" t="str">
        <f t="shared" si="60"/>
        <v/>
      </c>
      <c r="BF493" s="12" t="str">
        <f>IFERROR(INDEX($B$5:$F$553,$I54,COLUMNS($K$1:BF492)),"")</f>
        <v/>
      </c>
      <c r="BG493" s="12" t="str">
        <f>IFERROR(INDEX($B$5:$F$17373,$I54,COLUMNS($K$2:BG493)),"")</f>
        <v/>
      </c>
    </row>
    <row r="494" spans="4:59" x14ac:dyDescent="0.2">
      <c r="D494" s="12"/>
      <c r="BA494" s="12" t="s">
        <v>598</v>
      </c>
      <c r="BB494" s="12" t="str">
        <f t="shared" si="58"/>
        <v>EUR</v>
      </c>
      <c r="BC494" s="12">
        <f>ROWS($B$2:BA494)</f>
        <v>493</v>
      </c>
      <c r="BD494" s="12" t="str">
        <f t="shared" si="59"/>
        <v/>
      </c>
      <c r="BE494" s="12" t="str">
        <f t="shared" si="60"/>
        <v/>
      </c>
      <c r="BF494" s="12" t="str">
        <f>IFERROR(INDEX($B$5:$F$553,$I55,COLUMNS($K$1:BF493)),"")</f>
        <v/>
      </c>
      <c r="BG494" s="12" t="str">
        <f>IFERROR(INDEX($B$5:$F$17373,$I55,COLUMNS($K$2:BG494)),"")</f>
        <v/>
      </c>
    </row>
    <row r="495" spans="4:59" x14ac:dyDescent="0.2">
      <c r="D495" s="12"/>
      <c r="BA495" s="12" t="s">
        <v>599</v>
      </c>
      <c r="BB495" s="12" t="str">
        <f t="shared" si="58"/>
        <v>EUR</v>
      </c>
      <c r="BC495" s="12">
        <f>ROWS($B$2:BA495)</f>
        <v>494</v>
      </c>
      <c r="BD495" s="12" t="str">
        <f t="shared" si="59"/>
        <v/>
      </c>
      <c r="BE495" s="12" t="str">
        <f t="shared" si="60"/>
        <v/>
      </c>
      <c r="BF495" s="12" t="str">
        <f>IFERROR(INDEX($B$5:$F$553,$I56,COLUMNS($K$1:BF494)),"")</f>
        <v/>
      </c>
      <c r="BG495" s="12" t="str">
        <f>IFERROR(INDEX($B$5:$F$17373,$I56,COLUMNS($K$2:BG495)),"")</f>
        <v/>
      </c>
    </row>
    <row r="496" spans="4:59" x14ac:dyDescent="0.2">
      <c r="D496" s="12"/>
      <c r="BA496" s="12" t="s">
        <v>600</v>
      </c>
      <c r="BB496" s="12" t="str">
        <f t="shared" si="58"/>
        <v>EUR</v>
      </c>
      <c r="BC496" s="12">
        <f>ROWS($B$2:BA496)</f>
        <v>495</v>
      </c>
      <c r="BD496" s="12" t="str">
        <f t="shared" si="59"/>
        <v/>
      </c>
      <c r="BE496" s="12" t="str">
        <f t="shared" si="60"/>
        <v/>
      </c>
      <c r="BF496" s="12" t="str">
        <f>IFERROR(INDEX($B$5:$F$553,$I57,COLUMNS($K$1:BF495)),"")</f>
        <v/>
      </c>
      <c r="BG496" s="12" t="str">
        <f>IFERROR(INDEX($B$5:$F$17373,$I57,COLUMNS($K$2:BG496)),"")</f>
        <v/>
      </c>
    </row>
    <row r="497" spans="4:59" x14ac:dyDescent="0.2">
      <c r="D497" s="12"/>
      <c r="BA497" s="12" t="s">
        <v>601</v>
      </c>
      <c r="BB497" s="12" t="str">
        <f t="shared" si="58"/>
        <v>EUR</v>
      </c>
      <c r="BC497" s="12">
        <f>ROWS($B$2:BA497)</f>
        <v>496</v>
      </c>
      <c r="BD497" s="12" t="str">
        <f t="shared" si="59"/>
        <v/>
      </c>
      <c r="BE497" s="12" t="str">
        <f t="shared" si="60"/>
        <v/>
      </c>
      <c r="BF497" s="12" t="str">
        <f>IFERROR(INDEX($B$5:$F$553,$I58,COLUMNS($K$1:BF496)),"")</f>
        <v/>
      </c>
      <c r="BG497" s="12" t="str">
        <f>IFERROR(INDEX($B$5:$F$17373,$I58,COLUMNS($K$2:BG497)),"")</f>
        <v/>
      </c>
    </row>
    <row r="498" spans="4:59" x14ac:dyDescent="0.2">
      <c r="D498" s="12"/>
      <c r="BA498" s="12" t="s">
        <v>602</v>
      </c>
      <c r="BB498" s="12" t="str">
        <f t="shared" si="58"/>
        <v>EUR</v>
      </c>
      <c r="BC498" s="12">
        <f>ROWS($B$2:BA498)</f>
        <v>497</v>
      </c>
      <c r="BD498" s="12" t="str">
        <f t="shared" si="59"/>
        <v/>
      </c>
      <c r="BE498" s="12" t="str">
        <f t="shared" si="60"/>
        <v/>
      </c>
      <c r="BF498" s="12" t="str">
        <f>IFERROR(INDEX($B$5:$F$553,$I59,COLUMNS($K$1:BF497)),"")</f>
        <v/>
      </c>
      <c r="BG498" s="12" t="str">
        <f>IFERROR(INDEX($B$5:$F$17373,$I59,COLUMNS($K$2:BG498)),"")</f>
        <v/>
      </c>
    </row>
    <row r="499" spans="4:59" x14ac:dyDescent="0.2">
      <c r="D499" s="12"/>
      <c r="BA499" s="12" t="s">
        <v>603</v>
      </c>
      <c r="BB499" s="12" t="str">
        <f t="shared" si="58"/>
        <v>EUR</v>
      </c>
      <c r="BC499" s="12">
        <f>ROWS($B$2:BA499)</f>
        <v>498</v>
      </c>
      <c r="BD499" s="12" t="str">
        <f t="shared" si="59"/>
        <v/>
      </c>
      <c r="BE499" s="12" t="str">
        <f t="shared" si="60"/>
        <v/>
      </c>
      <c r="BF499" s="12" t="str">
        <f>IFERROR(INDEX($B$5:$F$553,$I60,COLUMNS($K$1:BF498)),"")</f>
        <v/>
      </c>
      <c r="BG499" s="12" t="str">
        <f>IFERROR(INDEX($B$5:$F$17373,$I60,COLUMNS($K$2:BG499)),"")</f>
        <v/>
      </c>
    </row>
    <row r="500" spans="4:59" x14ac:dyDescent="0.2">
      <c r="D500" s="12"/>
      <c r="BA500" s="12" t="s">
        <v>604</v>
      </c>
      <c r="BB500" s="12" t="str">
        <f t="shared" si="58"/>
        <v>EUR</v>
      </c>
      <c r="BC500" s="12">
        <f>ROWS($B$2:BA500)</f>
        <v>499</v>
      </c>
      <c r="BD500" s="12" t="str">
        <f t="shared" si="59"/>
        <v/>
      </c>
      <c r="BE500" s="12" t="str">
        <f t="shared" si="60"/>
        <v/>
      </c>
      <c r="BF500" s="12" t="str">
        <f>IFERROR(INDEX($B$5:$F$553,$I61,COLUMNS($K$1:BF499)),"")</f>
        <v/>
      </c>
      <c r="BG500" s="12" t="str">
        <f>IFERROR(INDEX($B$5:$F$17373,$I61,COLUMNS($K$2:BG500)),"")</f>
        <v/>
      </c>
    </row>
    <row r="501" spans="4:59" x14ac:dyDescent="0.2">
      <c r="D501" s="12"/>
      <c r="BA501" s="12" t="s">
        <v>605</v>
      </c>
      <c r="BB501" s="12" t="str">
        <f t="shared" si="58"/>
        <v>EUR</v>
      </c>
      <c r="BC501" s="12">
        <f>ROWS($B$2:BA501)</f>
        <v>500</v>
      </c>
      <c r="BD501" s="12" t="str">
        <f t="shared" si="59"/>
        <v/>
      </c>
      <c r="BE501" s="12" t="str">
        <f t="shared" si="60"/>
        <v/>
      </c>
      <c r="BF501" s="12" t="str">
        <f>IFERROR(INDEX($B$5:$F$553,$I62,COLUMNS($K$1:BF500)),"")</f>
        <v/>
      </c>
      <c r="BG501" s="12" t="str">
        <f>IFERROR(INDEX($B$5:$F$17373,$I62,COLUMNS($K$2:BG501)),"")</f>
        <v/>
      </c>
    </row>
    <row r="502" spans="4:59" x14ac:dyDescent="0.2">
      <c r="D502" s="12"/>
      <c r="BA502" s="12" t="s">
        <v>606</v>
      </c>
      <c r="BB502" s="12" t="str">
        <f t="shared" si="58"/>
        <v>EUR</v>
      </c>
      <c r="BC502" s="12">
        <f>ROWS($B$2:BA502)</f>
        <v>501</v>
      </c>
      <c r="BD502" s="12" t="str">
        <f t="shared" si="59"/>
        <v/>
      </c>
      <c r="BE502" s="12" t="str">
        <f t="shared" si="60"/>
        <v/>
      </c>
      <c r="BF502" s="12" t="str">
        <f>IFERROR(INDEX($B$5:$F$553,$I63,COLUMNS($K$1:BF501)),"")</f>
        <v/>
      </c>
      <c r="BG502" s="12" t="str">
        <f>IFERROR(INDEX($B$5:$F$17373,$I63,COLUMNS($K$2:BG502)),"")</f>
        <v/>
      </c>
    </row>
    <row r="503" spans="4:59" x14ac:dyDescent="0.2">
      <c r="D503" s="12"/>
      <c r="BA503" s="12" t="s">
        <v>607</v>
      </c>
      <c r="BB503" s="12" t="str">
        <f t="shared" si="58"/>
        <v>EUR</v>
      </c>
      <c r="BC503" s="12">
        <f>ROWS($B$2:BA503)</f>
        <v>502</v>
      </c>
      <c r="BD503" s="12" t="str">
        <f t="shared" si="59"/>
        <v/>
      </c>
      <c r="BE503" s="12" t="str">
        <f t="shared" si="60"/>
        <v/>
      </c>
      <c r="BF503" s="12" t="str">
        <f>IFERROR(INDEX($B$5:$F$553,$I64,COLUMNS($K$1:BF502)),"")</f>
        <v/>
      </c>
      <c r="BG503" s="12" t="str">
        <f>IFERROR(INDEX($B$5:$F$17373,$I64,COLUMNS($K$2:BG503)),"")</f>
        <v/>
      </c>
    </row>
    <row r="504" spans="4:59" x14ac:dyDescent="0.2">
      <c r="D504" s="12"/>
      <c r="BA504" s="12" t="s">
        <v>608</v>
      </c>
      <c r="BB504" s="12" t="str">
        <f t="shared" si="58"/>
        <v>EUR</v>
      </c>
      <c r="BC504" s="12">
        <f>ROWS($B$2:BA504)</f>
        <v>503</v>
      </c>
      <c r="BD504" s="12" t="str">
        <f t="shared" si="59"/>
        <v/>
      </c>
      <c r="BE504" s="12" t="str">
        <f t="shared" si="60"/>
        <v/>
      </c>
      <c r="BF504" s="12" t="str">
        <f>IFERROR(INDEX($B$5:$F$553,$I65,COLUMNS($K$1:BF503)),"")</f>
        <v/>
      </c>
      <c r="BG504" s="12" t="str">
        <f>IFERROR(INDEX($B$5:$F$17373,$I65,COLUMNS($K$2:BG504)),"")</f>
        <v/>
      </c>
    </row>
    <row r="505" spans="4:59" x14ac:dyDescent="0.2">
      <c r="D505" s="12"/>
      <c r="BA505" s="12" t="s">
        <v>609</v>
      </c>
      <c r="BB505" s="12" t="str">
        <f t="shared" si="58"/>
        <v>EUR</v>
      </c>
      <c r="BC505" s="12">
        <f>ROWS($B$2:BA505)</f>
        <v>504</v>
      </c>
      <c r="BD505" s="12" t="str">
        <f t="shared" si="59"/>
        <v/>
      </c>
      <c r="BE505" s="12" t="str">
        <f t="shared" si="60"/>
        <v/>
      </c>
      <c r="BF505" s="12" t="str">
        <f>IFERROR(INDEX($B$5:$F$553,$I66,COLUMNS($K$1:BF504)),"")</f>
        <v/>
      </c>
      <c r="BG505" s="12" t="str">
        <f>IFERROR(INDEX($B$5:$F$17373,$I66,COLUMNS($K$2:BG505)),"")</f>
        <v/>
      </c>
    </row>
    <row r="506" spans="4:59" x14ac:dyDescent="0.2">
      <c r="D506" s="12"/>
      <c r="BA506" s="12" t="s">
        <v>610</v>
      </c>
      <c r="BB506" s="12" t="str">
        <f t="shared" si="58"/>
        <v>EUR</v>
      </c>
      <c r="BC506" s="12">
        <f>ROWS($B$2:BA506)</f>
        <v>505</v>
      </c>
      <c r="BD506" s="12" t="str">
        <f t="shared" si="59"/>
        <v/>
      </c>
      <c r="BE506" s="12" t="str">
        <f t="shared" si="60"/>
        <v/>
      </c>
      <c r="BF506" s="12" t="str">
        <f>IFERROR(INDEX($B$5:$F$553,$I67,COLUMNS($K$1:BF505)),"")</f>
        <v/>
      </c>
      <c r="BG506" s="12" t="str">
        <f>IFERROR(INDEX($B$5:$F$17373,$I67,COLUMNS($K$2:BG506)),"")</f>
        <v/>
      </c>
    </row>
    <row r="507" spans="4:59" x14ac:dyDescent="0.2">
      <c r="D507" s="12"/>
      <c r="BA507" s="12" t="s">
        <v>611</v>
      </c>
      <c r="BB507" s="12" t="str">
        <f t="shared" si="58"/>
        <v>EUR</v>
      </c>
      <c r="BC507" s="12">
        <f>ROWS($B$2:BA507)</f>
        <v>506</v>
      </c>
      <c r="BD507" s="12" t="str">
        <f t="shared" si="59"/>
        <v/>
      </c>
      <c r="BE507" s="12" t="str">
        <f t="shared" si="60"/>
        <v/>
      </c>
      <c r="BF507" s="12" t="str">
        <f>IFERROR(INDEX($B$5:$F$553,$I68,COLUMNS($K$1:BF506)),"")</f>
        <v/>
      </c>
      <c r="BG507" s="12" t="str">
        <f>IFERROR(INDEX($B$5:$F$17373,$I68,COLUMNS($K$2:BG507)),"")</f>
        <v/>
      </c>
    </row>
    <row r="508" spans="4:59" x14ac:dyDescent="0.2">
      <c r="D508" s="12"/>
      <c r="BA508" s="12" t="s">
        <v>612</v>
      </c>
      <c r="BB508" s="12" t="str">
        <f t="shared" si="58"/>
        <v>EUR</v>
      </c>
      <c r="BC508" s="12">
        <f>ROWS($B$2:BA508)</f>
        <v>507</v>
      </c>
      <c r="BD508" s="12" t="str">
        <f t="shared" si="59"/>
        <v/>
      </c>
      <c r="BE508" s="12" t="str">
        <f t="shared" si="60"/>
        <v/>
      </c>
      <c r="BF508" s="12" t="str">
        <f>IFERROR(INDEX($B$5:$F$553,$I69,COLUMNS($K$1:BF507)),"")</f>
        <v/>
      </c>
      <c r="BG508" s="12" t="str">
        <f>IFERROR(INDEX($B$5:$F$17373,$I69,COLUMNS($K$2:BG508)),"")</f>
        <v/>
      </c>
    </row>
    <row r="509" spans="4:59" x14ac:dyDescent="0.2">
      <c r="D509" s="12"/>
      <c r="BA509" s="12" t="s">
        <v>613</v>
      </c>
      <c r="BB509" s="12" t="str">
        <f t="shared" si="58"/>
        <v>EUR</v>
      </c>
      <c r="BC509" s="12">
        <f>ROWS($B$2:BA509)</f>
        <v>508</v>
      </c>
      <c r="BD509" s="12" t="str">
        <f t="shared" si="59"/>
        <v/>
      </c>
      <c r="BE509" s="12" t="str">
        <f t="shared" si="60"/>
        <v/>
      </c>
      <c r="BF509" s="12" t="str">
        <f>IFERROR(INDEX($B$5:$F$553,$I70,COLUMNS($K$1:BF508)),"")</f>
        <v/>
      </c>
      <c r="BG509" s="12" t="str">
        <f>IFERROR(INDEX($B$5:$F$17373,$I70,COLUMNS($K$2:BG509)),"")</f>
        <v/>
      </c>
    </row>
    <row r="510" spans="4:59" x14ac:dyDescent="0.2">
      <c r="D510" s="12"/>
      <c r="BA510" s="12" t="s">
        <v>614</v>
      </c>
      <c r="BB510" s="12" t="str">
        <f t="shared" si="58"/>
        <v>EUR</v>
      </c>
      <c r="BC510" s="12">
        <f>ROWS($B$2:BA510)</f>
        <v>509</v>
      </c>
      <c r="BD510" s="12" t="str">
        <f t="shared" si="59"/>
        <v/>
      </c>
      <c r="BE510" s="12" t="str">
        <f t="shared" si="60"/>
        <v/>
      </c>
      <c r="BF510" s="12" t="str">
        <f>IFERROR(INDEX($B$5:$F$553,$I71,COLUMNS($K$1:BF509)),"")</f>
        <v/>
      </c>
      <c r="BG510" s="12" t="str">
        <f>IFERROR(INDEX($B$5:$F$17373,$I71,COLUMNS($K$2:BG510)),"")</f>
        <v/>
      </c>
    </row>
    <row r="511" spans="4:59" x14ac:dyDescent="0.2">
      <c r="D511" s="12"/>
      <c r="BA511" s="12" t="s">
        <v>615</v>
      </c>
      <c r="BB511" s="12" t="str">
        <f t="shared" si="58"/>
        <v>EUR</v>
      </c>
      <c r="BC511" s="12">
        <f>ROWS($B$2:BA511)</f>
        <v>510</v>
      </c>
      <c r="BD511" s="12" t="str">
        <f t="shared" si="59"/>
        <v/>
      </c>
      <c r="BE511" s="12" t="str">
        <f t="shared" si="60"/>
        <v/>
      </c>
      <c r="BF511" s="12" t="str">
        <f>IFERROR(INDEX($B$5:$F$553,$I72,COLUMNS($K$1:BF510)),"")</f>
        <v/>
      </c>
      <c r="BG511" s="12" t="str">
        <f>IFERROR(INDEX($B$5:$F$17373,$I72,COLUMNS($K$2:BG511)),"")</f>
        <v/>
      </c>
    </row>
    <row r="512" spans="4:59" x14ac:dyDescent="0.2">
      <c r="D512" s="12"/>
      <c r="BA512" s="12" t="s">
        <v>616</v>
      </c>
      <c r="BB512" s="12" t="str">
        <f t="shared" si="58"/>
        <v>EUR</v>
      </c>
      <c r="BC512" s="12">
        <f>ROWS($B$2:BA512)</f>
        <v>511</v>
      </c>
      <c r="BD512" s="12" t="str">
        <f t="shared" si="59"/>
        <v/>
      </c>
      <c r="BE512" s="12" t="str">
        <f t="shared" si="60"/>
        <v/>
      </c>
      <c r="BF512" s="12" t="str">
        <f>IFERROR(INDEX($B$5:$F$553,$I73,COLUMNS($K$1:BF511)),"")</f>
        <v/>
      </c>
      <c r="BG512" s="12" t="str">
        <f>IFERROR(INDEX($B$5:$F$17373,$I73,COLUMNS($K$2:BG512)),"")</f>
        <v/>
      </c>
    </row>
    <row r="513" spans="4:59" x14ac:dyDescent="0.2">
      <c r="D513" s="12"/>
      <c r="BA513" s="12" t="s">
        <v>617</v>
      </c>
      <c r="BB513" s="12" t="str">
        <f t="shared" si="58"/>
        <v>EUR</v>
      </c>
      <c r="BC513" s="12">
        <f>ROWS($B$2:BA513)</f>
        <v>512</v>
      </c>
      <c r="BD513" s="12" t="str">
        <f t="shared" si="59"/>
        <v/>
      </c>
      <c r="BE513" s="12" t="str">
        <f t="shared" si="60"/>
        <v/>
      </c>
      <c r="BF513" s="12" t="str">
        <f>IFERROR(INDEX($B$5:$F$553,$I74,COLUMNS($K$1:BF512)),"")</f>
        <v/>
      </c>
      <c r="BG513" s="12" t="str">
        <f>IFERROR(INDEX($B$5:$F$17373,$I74,COLUMNS($K$2:BG513)),"")</f>
        <v/>
      </c>
    </row>
    <row r="514" spans="4:59" x14ac:dyDescent="0.2">
      <c r="D514" s="12"/>
      <c r="BA514" s="12" t="s">
        <v>618</v>
      </c>
      <c r="BB514" s="12" t="str">
        <f t="shared" si="58"/>
        <v>EUR</v>
      </c>
      <c r="BC514" s="12">
        <f>ROWS($B$2:BA514)</f>
        <v>513</v>
      </c>
      <c r="BD514" s="12" t="str">
        <f t="shared" si="59"/>
        <v/>
      </c>
      <c r="BE514" s="12" t="str">
        <f t="shared" si="60"/>
        <v/>
      </c>
      <c r="BF514" s="12" t="str">
        <f>IFERROR(INDEX($B$5:$F$553,$I75,COLUMNS($K$1:BF513)),"")</f>
        <v/>
      </c>
      <c r="BG514" s="12" t="str">
        <f>IFERROR(INDEX($B$5:$F$17373,$I75,COLUMNS($K$2:BG514)),"")</f>
        <v/>
      </c>
    </row>
    <row r="515" spans="4:59" x14ac:dyDescent="0.2">
      <c r="D515" s="12"/>
      <c r="BA515" s="12" t="s">
        <v>619</v>
      </c>
      <c r="BB515" s="12" t="str">
        <f t="shared" si="58"/>
        <v>EUR</v>
      </c>
      <c r="BC515" s="12">
        <f>ROWS($B$2:BA515)</f>
        <v>514</v>
      </c>
      <c r="BD515" s="12" t="str">
        <f t="shared" si="59"/>
        <v/>
      </c>
      <c r="BE515" s="12" t="str">
        <f t="shared" si="60"/>
        <v/>
      </c>
      <c r="BF515" s="12" t="str">
        <f>IFERROR(INDEX($B$5:$F$553,$I76,COLUMNS($K$1:BF514)),"")</f>
        <v/>
      </c>
      <c r="BG515" s="12" t="str">
        <f>IFERROR(INDEX($B$5:$F$17373,$I76,COLUMNS($K$2:BG515)),"")</f>
        <v/>
      </c>
    </row>
    <row r="516" spans="4:59" x14ac:dyDescent="0.2">
      <c r="D516" s="12"/>
      <c r="BA516" s="12" t="s">
        <v>620</v>
      </c>
      <c r="BB516" s="12" t="str">
        <f t="shared" si="58"/>
        <v>EUR</v>
      </c>
      <c r="BC516" s="12">
        <f>ROWS($B$2:BA516)</f>
        <v>515</v>
      </c>
      <c r="BD516" s="12" t="str">
        <f t="shared" si="59"/>
        <v/>
      </c>
      <c r="BE516" s="12" t="str">
        <f t="shared" si="60"/>
        <v/>
      </c>
      <c r="BF516" s="12" t="str">
        <f>IFERROR(INDEX($B$5:$F$553,$I77,COLUMNS($K$1:BF515)),"")</f>
        <v/>
      </c>
      <c r="BG516" s="12" t="str">
        <f>IFERROR(INDEX($B$5:$F$17373,$I77,COLUMNS($K$2:BG516)),"")</f>
        <v/>
      </c>
    </row>
    <row r="517" spans="4:59" x14ac:dyDescent="0.2">
      <c r="D517" s="12"/>
      <c r="BA517" s="12" t="s">
        <v>621</v>
      </c>
      <c r="BB517" s="12" t="str">
        <f t="shared" si="58"/>
        <v>EUR</v>
      </c>
      <c r="BC517" s="12">
        <f>ROWS($B$2:BA517)</f>
        <v>516</v>
      </c>
      <c r="BD517" s="12" t="str">
        <f t="shared" si="59"/>
        <v/>
      </c>
      <c r="BE517" s="12" t="str">
        <f t="shared" si="60"/>
        <v/>
      </c>
      <c r="BF517" s="12" t="str">
        <f>IFERROR(INDEX($B$5:$F$553,$I78,COLUMNS($K$1:BF516)),"")</f>
        <v/>
      </c>
      <c r="BG517" s="12" t="str">
        <f>IFERROR(INDEX($B$5:$F$17373,$I78,COLUMNS($K$2:BG517)),"")</f>
        <v/>
      </c>
    </row>
    <row r="518" spans="4:59" x14ac:dyDescent="0.2">
      <c r="D518" s="12"/>
      <c r="BA518" s="12" t="s">
        <v>622</v>
      </c>
      <c r="BB518" s="12" t="str">
        <f t="shared" si="58"/>
        <v>EUR</v>
      </c>
      <c r="BC518" s="12">
        <f>ROWS($B$2:BA518)</f>
        <v>517</v>
      </c>
      <c r="BD518" s="12" t="str">
        <f t="shared" si="59"/>
        <v/>
      </c>
      <c r="BE518" s="12" t="str">
        <f t="shared" si="60"/>
        <v/>
      </c>
      <c r="BF518" s="12" t="str">
        <f>IFERROR(INDEX($B$5:$F$553,$I79,COLUMNS($K$1:BF517)),"")</f>
        <v/>
      </c>
      <c r="BG518" s="12" t="str">
        <f>IFERROR(INDEX($B$5:$F$17373,$I79,COLUMNS($K$2:BG518)),"")</f>
        <v/>
      </c>
    </row>
    <row r="519" spans="4:59" x14ac:dyDescent="0.2">
      <c r="D519" s="12"/>
      <c r="BA519" s="12" t="s">
        <v>623</v>
      </c>
      <c r="BB519" s="12" t="str">
        <f t="shared" si="58"/>
        <v>EUR</v>
      </c>
      <c r="BC519" s="12">
        <f>ROWS($B$2:BA519)</f>
        <v>518</v>
      </c>
      <c r="BD519" s="12" t="str">
        <f t="shared" si="59"/>
        <v/>
      </c>
      <c r="BE519" s="12" t="str">
        <f t="shared" si="60"/>
        <v/>
      </c>
      <c r="BF519" s="12" t="str">
        <f>IFERROR(INDEX($B$5:$F$553,$I80,COLUMNS($K$1:BF518)),"")</f>
        <v/>
      </c>
      <c r="BG519" s="12" t="str">
        <f>IFERROR(INDEX($B$5:$F$17373,$I80,COLUMNS($K$2:BG519)),"")</f>
        <v/>
      </c>
    </row>
    <row r="520" spans="4:59" x14ac:dyDescent="0.2">
      <c r="D520" s="12"/>
      <c r="BA520" s="12" t="s">
        <v>624</v>
      </c>
      <c r="BB520" s="12" t="str">
        <f t="shared" si="58"/>
        <v>EUR</v>
      </c>
      <c r="BC520" s="12">
        <f>ROWS($B$2:BA520)</f>
        <v>519</v>
      </c>
      <c r="BD520" s="12" t="str">
        <f t="shared" si="59"/>
        <v/>
      </c>
      <c r="BE520" s="12" t="str">
        <f t="shared" si="60"/>
        <v/>
      </c>
      <c r="BF520" s="12" t="str">
        <f>IFERROR(INDEX($B$5:$F$553,$I81,COLUMNS($K$1:BF519)),"")</f>
        <v/>
      </c>
      <c r="BG520" s="12" t="str">
        <f>IFERROR(INDEX($B$5:$F$17373,$I81,COLUMNS($K$2:BG520)),"")</f>
        <v/>
      </c>
    </row>
    <row r="521" spans="4:59" x14ac:dyDescent="0.2">
      <c r="D521" s="12"/>
      <c r="BA521" s="12" t="s">
        <v>625</v>
      </c>
      <c r="BB521" s="12" t="str">
        <f t="shared" si="58"/>
        <v>EUR</v>
      </c>
      <c r="BC521" s="12">
        <f>ROWS($B$2:BA521)</f>
        <v>520</v>
      </c>
      <c r="BD521" s="12" t="str">
        <f t="shared" si="59"/>
        <v/>
      </c>
      <c r="BE521" s="12" t="str">
        <f t="shared" si="60"/>
        <v/>
      </c>
      <c r="BF521" s="12" t="str">
        <f>IFERROR(INDEX($B$5:$F$553,$I82,COLUMNS($K$1:BF520)),"")</f>
        <v/>
      </c>
      <c r="BG521" s="12" t="str">
        <f>IFERROR(INDEX($B$5:$F$17373,$I82,COLUMNS($K$2:BG521)),"")</f>
        <v/>
      </c>
    </row>
    <row r="522" spans="4:59" x14ac:dyDescent="0.2">
      <c r="D522" s="12"/>
      <c r="BA522" s="12" t="s">
        <v>626</v>
      </c>
      <c r="BB522" s="12" t="str">
        <f t="shared" si="58"/>
        <v>EUR</v>
      </c>
      <c r="BC522" s="12">
        <f>ROWS($B$2:BA522)</f>
        <v>521</v>
      </c>
      <c r="BD522" s="12" t="str">
        <f t="shared" si="59"/>
        <v/>
      </c>
      <c r="BE522" s="12" t="str">
        <f t="shared" si="60"/>
        <v/>
      </c>
      <c r="BF522" s="12" t="str">
        <f>IFERROR(INDEX($B$5:$F$553,$I83,COLUMNS($K$1:BF521)),"")</f>
        <v/>
      </c>
      <c r="BG522" s="12" t="str">
        <f>IFERROR(INDEX($B$5:$F$17373,$I83,COLUMNS($K$2:BG522)),"")</f>
        <v/>
      </c>
    </row>
    <row r="523" spans="4:59" x14ac:dyDescent="0.2">
      <c r="D523" s="12"/>
      <c r="BA523" s="12" t="s">
        <v>627</v>
      </c>
      <c r="BB523" s="12" t="str">
        <f t="shared" si="58"/>
        <v>EUR</v>
      </c>
      <c r="BC523" s="12">
        <f>ROWS($B$2:BA523)</f>
        <v>522</v>
      </c>
      <c r="BD523" s="12" t="str">
        <f t="shared" si="59"/>
        <v/>
      </c>
      <c r="BE523" s="12" t="str">
        <f t="shared" si="60"/>
        <v/>
      </c>
      <c r="BF523" s="12" t="str">
        <f>IFERROR(INDEX($B$5:$F$553,$I84,COLUMNS($K$1:BF522)),"")</f>
        <v/>
      </c>
      <c r="BG523" s="12" t="str">
        <f>IFERROR(INDEX($B$5:$F$17373,$I84,COLUMNS($K$2:BG523)),"")</f>
        <v/>
      </c>
    </row>
    <row r="524" spans="4:59" x14ac:dyDescent="0.2">
      <c r="D524" s="12"/>
      <c r="BA524" s="12" t="s">
        <v>628</v>
      </c>
      <c r="BB524" s="12" t="str">
        <f t="shared" si="58"/>
        <v>EUR</v>
      </c>
      <c r="BC524" s="12">
        <f>ROWS($B$2:BA524)</f>
        <v>523</v>
      </c>
      <c r="BD524" s="12" t="str">
        <f t="shared" si="59"/>
        <v/>
      </c>
      <c r="BE524" s="12" t="str">
        <f t="shared" si="60"/>
        <v/>
      </c>
      <c r="BF524" s="12" t="str">
        <f>IFERROR(INDEX($B$5:$F$553,$I85,COLUMNS($K$1:BF523)),"")</f>
        <v/>
      </c>
      <c r="BG524" s="12" t="str">
        <f>IFERROR(INDEX($B$5:$F$17373,$I85,COLUMNS($K$2:BG524)),"")</f>
        <v/>
      </c>
    </row>
    <row r="525" spans="4:59" x14ac:dyDescent="0.2">
      <c r="D525" s="12"/>
      <c r="BA525" s="12" t="s">
        <v>629</v>
      </c>
      <c r="BB525" s="12" t="str">
        <f t="shared" si="58"/>
        <v>EUR</v>
      </c>
      <c r="BC525" s="12">
        <f>ROWS($B$2:BA525)</f>
        <v>524</v>
      </c>
      <c r="BD525" s="12" t="str">
        <f t="shared" si="59"/>
        <v/>
      </c>
      <c r="BE525" s="12" t="str">
        <f t="shared" si="60"/>
        <v/>
      </c>
      <c r="BF525" s="12" t="str">
        <f>IFERROR(INDEX($B$5:$F$553,$I86,COLUMNS($K$1:BF524)),"")</f>
        <v/>
      </c>
      <c r="BG525" s="12" t="str">
        <f>IFERROR(INDEX($B$5:$F$17373,$I86,COLUMNS($K$2:BG525)),"")</f>
        <v/>
      </c>
    </row>
    <row r="526" spans="4:59" x14ac:dyDescent="0.2">
      <c r="D526" s="12"/>
      <c r="BA526" s="12" t="s">
        <v>630</v>
      </c>
      <c r="BB526" s="12" t="str">
        <f t="shared" si="58"/>
        <v>EUR</v>
      </c>
      <c r="BC526" s="12">
        <f>ROWS($B$2:BA526)</f>
        <v>525</v>
      </c>
      <c r="BD526" s="12" t="str">
        <f t="shared" si="59"/>
        <v/>
      </c>
      <c r="BE526" s="12" t="str">
        <f t="shared" si="60"/>
        <v/>
      </c>
      <c r="BF526" s="12" t="str">
        <f>IFERROR(INDEX($B$5:$F$553,$I87,COLUMNS($K$1:BF525)),"")</f>
        <v/>
      </c>
      <c r="BG526" s="12" t="str">
        <f>IFERROR(INDEX($B$5:$F$17373,$I87,COLUMNS($K$2:BG526)),"")</f>
        <v/>
      </c>
    </row>
    <row r="527" spans="4:59" x14ac:dyDescent="0.2">
      <c r="D527" s="12"/>
      <c r="BA527" s="12" t="s">
        <v>631</v>
      </c>
      <c r="BB527" s="12" t="str">
        <f t="shared" si="58"/>
        <v>EUR</v>
      </c>
      <c r="BC527" s="12">
        <f>ROWS($B$2:BA527)</f>
        <v>526</v>
      </c>
      <c r="BD527" s="12" t="str">
        <f t="shared" si="59"/>
        <v/>
      </c>
      <c r="BE527" s="12" t="str">
        <f t="shared" si="60"/>
        <v/>
      </c>
      <c r="BF527" s="12" t="str">
        <f>IFERROR(INDEX($B$5:$F$553,$I88,COLUMNS($K$1:BF526)),"")</f>
        <v/>
      </c>
      <c r="BG527" s="12" t="str">
        <f>IFERROR(INDEX($B$5:$F$17373,$I88,COLUMNS($K$2:BG527)),"")</f>
        <v/>
      </c>
    </row>
    <row r="528" spans="4:59" x14ac:dyDescent="0.2">
      <c r="D528" s="12"/>
      <c r="BA528" s="12" t="s">
        <v>632</v>
      </c>
      <c r="BB528" s="12" t="str">
        <f t="shared" si="58"/>
        <v>EUR</v>
      </c>
      <c r="BC528" s="12">
        <f>ROWS($B$2:BA528)</f>
        <v>527</v>
      </c>
      <c r="BD528" s="12" t="str">
        <f t="shared" si="59"/>
        <v/>
      </c>
      <c r="BE528" s="12" t="str">
        <f t="shared" si="60"/>
        <v/>
      </c>
      <c r="BF528" s="12" t="str">
        <f>IFERROR(INDEX($B$5:$F$553,$I89,COLUMNS($K$1:BF527)),"")</f>
        <v/>
      </c>
      <c r="BG528" s="12" t="str">
        <f>IFERROR(INDEX($B$5:$F$17373,$I89,COLUMNS($K$2:BG528)),"")</f>
        <v/>
      </c>
    </row>
    <row r="529" spans="4:59" x14ac:dyDescent="0.2">
      <c r="D529" s="12"/>
      <c r="BA529" s="12" t="s">
        <v>633</v>
      </c>
      <c r="BB529" s="12" t="str">
        <f t="shared" si="58"/>
        <v>EUR</v>
      </c>
      <c r="BC529" s="12">
        <f>ROWS($B$2:BA529)</f>
        <v>528</v>
      </c>
      <c r="BD529" s="12" t="str">
        <f t="shared" si="59"/>
        <v/>
      </c>
      <c r="BE529" s="12" t="str">
        <f t="shared" si="60"/>
        <v/>
      </c>
      <c r="BF529" s="12" t="str">
        <f>IFERROR(INDEX($B$5:$F$553,$I90,COLUMNS($K$1:BF528)),"")</f>
        <v/>
      </c>
      <c r="BG529" s="12" t="str">
        <f>IFERROR(INDEX($B$5:$F$17373,$I90,COLUMNS($K$2:BG529)),"")</f>
        <v/>
      </c>
    </row>
    <row r="530" spans="4:59" x14ac:dyDescent="0.2">
      <c r="D530" s="12"/>
      <c r="BA530" s="12" t="s">
        <v>634</v>
      </c>
      <c r="BB530" s="12" t="str">
        <f t="shared" si="58"/>
        <v>EUR</v>
      </c>
      <c r="BC530" s="12">
        <f>ROWS($B$2:BA530)</f>
        <v>529</v>
      </c>
      <c r="BD530" s="12" t="str">
        <f t="shared" si="59"/>
        <v/>
      </c>
      <c r="BE530" s="12" t="str">
        <f t="shared" si="60"/>
        <v/>
      </c>
      <c r="BF530" s="12" t="str">
        <f>IFERROR(INDEX($B$5:$F$553,$I91,COLUMNS($K$1:BF529)),"")</f>
        <v/>
      </c>
      <c r="BG530" s="12" t="str">
        <f>IFERROR(INDEX($B$5:$F$17373,$I91,COLUMNS($K$2:BG530)),"")</f>
        <v/>
      </c>
    </row>
    <row r="531" spans="4:59" x14ac:dyDescent="0.2">
      <c r="D531" s="12"/>
      <c r="BA531" s="12" t="s">
        <v>635</v>
      </c>
      <c r="BB531" s="12" t="str">
        <f t="shared" si="58"/>
        <v>EUR</v>
      </c>
      <c r="BC531" s="12">
        <f>ROWS($B$2:BA531)</f>
        <v>530</v>
      </c>
      <c r="BD531" s="12" t="str">
        <f t="shared" si="59"/>
        <v/>
      </c>
      <c r="BE531" s="12" t="str">
        <f t="shared" si="60"/>
        <v/>
      </c>
      <c r="BF531" s="12" t="str">
        <f>IFERROR(INDEX($B$5:$F$553,$I92,COLUMNS($K$1:BF530)),"")</f>
        <v/>
      </c>
      <c r="BG531" s="12" t="str">
        <f>IFERROR(INDEX($B$5:$F$17373,$I92,COLUMNS($K$2:BG531)),"")</f>
        <v/>
      </c>
    </row>
    <row r="532" spans="4:59" x14ac:dyDescent="0.2">
      <c r="D532" s="12"/>
      <c r="BA532" s="12" t="s">
        <v>636</v>
      </c>
      <c r="BB532" s="12" t="str">
        <f t="shared" ref="BB532:BB553" si="61">LEFT(BA532,3)</f>
        <v>EUR</v>
      </c>
      <c r="BC532" s="12">
        <f>ROWS($B$2:BA532)</f>
        <v>531</v>
      </c>
      <c r="BD532" s="12" t="str">
        <f t="shared" ref="BD532:BD553" si="62">IF(BB532=$D$5,BC532,"")</f>
        <v/>
      </c>
      <c r="BE532" s="12" t="str">
        <f t="shared" ref="BE532:BE553" si="63">IFERROR(SMALL(BD:BD,BC532),"")</f>
        <v/>
      </c>
      <c r="BF532" s="12" t="str">
        <f>IFERROR(INDEX($B$5:$F$553,$I93,COLUMNS($K$1:BF531)),"")</f>
        <v/>
      </c>
      <c r="BG532" s="12" t="str">
        <f>IFERROR(INDEX($B$5:$F$17373,$I93,COLUMNS($K$2:BG532)),"")</f>
        <v/>
      </c>
    </row>
    <row r="533" spans="4:59" x14ac:dyDescent="0.2">
      <c r="D533" s="12"/>
      <c r="BA533" s="12" t="s">
        <v>637</v>
      </c>
      <c r="BB533" s="12" t="str">
        <f t="shared" si="61"/>
        <v>EUR</v>
      </c>
      <c r="BC533" s="12">
        <f>ROWS($B$2:BA533)</f>
        <v>532</v>
      </c>
      <c r="BD533" s="12" t="str">
        <f t="shared" si="62"/>
        <v/>
      </c>
      <c r="BE533" s="12" t="str">
        <f t="shared" si="63"/>
        <v/>
      </c>
      <c r="BF533" s="12" t="str">
        <f>IFERROR(INDEX($B$5:$F$553,$I94,COLUMNS($K$1:BF532)),"")</f>
        <v/>
      </c>
      <c r="BG533" s="12" t="str">
        <f>IFERROR(INDEX($B$5:$F$17373,$I94,COLUMNS($K$2:BG533)),"")</f>
        <v/>
      </c>
    </row>
    <row r="534" spans="4:59" x14ac:dyDescent="0.2">
      <c r="D534" s="12"/>
      <c r="BA534" s="12" t="s">
        <v>638</v>
      </c>
      <c r="BB534" s="12" t="str">
        <f t="shared" si="61"/>
        <v>EUR</v>
      </c>
      <c r="BC534" s="12">
        <f>ROWS($B$2:BA534)</f>
        <v>533</v>
      </c>
      <c r="BD534" s="12" t="str">
        <f t="shared" si="62"/>
        <v/>
      </c>
      <c r="BE534" s="12" t="str">
        <f t="shared" si="63"/>
        <v/>
      </c>
      <c r="BF534" s="12" t="str">
        <f>IFERROR(INDEX($B$5:$F$553,$I95,COLUMNS($K$1:BF533)),"")</f>
        <v/>
      </c>
      <c r="BG534" s="12" t="str">
        <f>IFERROR(INDEX($B$5:$F$17373,$I95,COLUMNS($K$2:BG534)),"")</f>
        <v/>
      </c>
    </row>
    <row r="535" spans="4:59" x14ac:dyDescent="0.2">
      <c r="BA535" s="12" t="s">
        <v>639</v>
      </c>
      <c r="BB535" s="12" t="str">
        <f t="shared" si="61"/>
        <v>EUR</v>
      </c>
      <c r="BC535" s="12">
        <f>ROWS($B$2:BA535)</f>
        <v>534</v>
      </c>
      <c r="BD535" s="12" t="str">
        <f t="shared" si="62"/>
        <v/>
      </c>
      <c r="BE535" s="12" t="str">
        <f t="shared" si="63"/>
        <v/>
      </c>
      <c r="BF535" s="12" t="str">
        <f>IFERROR(INDEX($B$5:$F$553,$I96,COLUMNS($K$1:BF534)),"")</f>
        <v/>
      </c>
      <c r="BG535" s="12" t="str">
        <f>IFERROR(INDEX($B$5:$F$17373,$I96,COLUMNS($K$2:BG535)),"")</f>
        <v/>
      </c>
    </row>
    <row r="536" spans="4:59" x14ac:dyDescent="0.2">
      <c r="BA536" s="12" t="s">
        <v>640</v>
      </c>
      <c r="BB536" s="12" t="str">
        <f t="shared" si="61"/>
        <v>EUR</v>
      </c>
      <c r="BC536" s="12">
        <f>ROWS($B$2:BA536)</f>
        <v>535</v>
      </c>
      <c r="BD536" s="12" t="str">
        <f t="shared" si="62"/>
        <v/>
      </c>
      <c r="BE536" s="12" t="str">
        <f t="shared" si="63"/>
        <v/>
      </c>
      <c r="BF536" s="12" t="str">
        <f>IFERROR(INDEX($B$5:$F$553,$I97,COLUMNS($K$1:BF535)),"")</f>
        <v/>
      </c>
      <c r="BG536" s="12" t="str">
        <f>IFERROR(INDEX($B$5:$F$17373,$I97,COLUMNS($K$2:BG536)),"")</f>
        <v/>
      </c>
    </row>
    <row r="537" spans="4:59" x14ac:dyDescent="0.2">
      <c r="BA537" s="12" t="s">
        <v>641</v>
      </c>
      <c r="BB537" s="12" t="str">
        <f t="shared" si="61"/>
        <v>EUR</v>
      </c>
      <c r="BC537" s="12">
        <f>ROWS($B$2:BA537)</f>
        <v>536</v>
      </c>
      <c r="BD537" s="12" t="str">
        <f t="shared" si="62"/>
        <v/>
      </c>
      <c r="BE537" s="12" t="str">
        <f t="shared" si="63"/>
        <v/>
      </c>
      <c r="BF537" s="12" t="str">
        <f>IFERROR(INDEX($B$5:$F$553,$I98,COLUMNS($K$1:BF536)),"")</f>
        <v/>
      </c>
      <c r="BG537" s="12" t="str">
        <f>IFERROR(INDEX($B$5:$F$17373,$I98,COLUMNS($K$2:BG537)),"")</f>
        <v/>
      </c>
    </row>
    <row r="538" spans="4:59" x14ac:dyDescent="0.2">
      <c r="BA538" s="12" t="s">
        <v>642</v>
      </c>
      <c r="BB538" s="12" t="str">
        <f t="shared" si="61"/>
        <v>EUR</v>
      </c>
      <c r="BC538" s="12">
        <f>ROWS($B$2:BA538)</f>
        <v>537</v>
      </c>
      <c r="BD538" s="12" t="str">
        <f t="shared" si="62"/>
        <v/>
      </c>
      <c r="BE538" s="12" t="str">
        <f t="shared" si="63"/>
        <v/>
      </c>
      <c r="BF538" s="12" t="str">
        <f>IFERROR(INDEX($B$5:$F$553,$I99,COLUMNS($K$1:BF537)),"")</f>
        <v/>
      </c>
      <c r="BG538" s="12" t="str">
        <f>IFERROR(INDEX($B$5:$F$17373,$I99,COLUMNS($K$2:BG538)),"")</f>
        <v/>
      </c>
    </row>
    <row r="539" spans="4:59" x14ac:dyDescent="0.2">
      <c r="BA539" s="12" t="s">
        <v>643</v>
      </c>
      <c r="BB539" s="12" t="str">
        <f t="shared" si="61"/>
        <v>EUR</v>
      </c>
      <c r="BC539" s="12">
        <f>ROWS($B$2:BA539)</f>
        <v>538</v>
      </c>
      <c r="BD539" s="12" t="str">
        <f t="shared" si="62"/>
        <v/>
      </c>
      <c r="BE539" s="12" t="str">
        <f t="shared" si="63"/>
        <v/>
      </c>
      <c r="BF539" s="12" t="str">
        <f>IFERROR(INDEX($B$5:$F$553,$I100,COLUMNS($K$1:BF538)),"")</f>
        <v/>
      </c>
      <c r="BG539" s="12" t="str">
        <f>IFERROR(INDEX($B$5:$F$17373,$I100,COLUMNS($K$2:BG539)),"")</f>
        <v/>
      </c>
    </row>
    <row r="540" spans="4:59" x14ac:dyDescent="0.2">
      <c r="BA540" s="12" t="s">
        <v>644</v>
      </c>
      <c r="BB540" s="12" t="str">
        <f t="shared" si="61"/>
        <v>EUR</v>
      </c>
      <c r="BC540" s="12">
        <f>ROWS($B$2:BA540)</f>
        <v>539</v>
      </c>
      <c r="BD540" s="12" t="str">
        <f t="shared" si="62"/>
        <v/>
      </c>
      <c r="BE540" s="12" t="str">
        <f t="shared" si="63"/>
        <v/>
      </c>
      <c r="BF540" s="12" t="str">
        <f>IFERROR(INDEX($B$5:$F$553,$I101,COLUMNS($K$1:BF539)),"")</f>
        <v/>
      </c>
      <c r="BG540" s="12" t="str">
        <f>IFERROR(INDEX($B$5:$F$17373,$I101,COLUMNS($K$2:BG540)),"")</f>
        <v/>
      </c>
    </row>
    <row r="541" spans="4:59" x14ac:dyDescent="0.2">
      <c r="BA541" s="12" t="s">
        <v>645</v>
      </c>
      <c r="BB541" s="12" t="str">
        <f t="shared" si="61"/>
        <v>EUR</v>
      </c>
      <c r="BC541" s="12">
        <f>ROWS($B$2:BA541)</f>
        <v>540</v>
      </c>
      <c r="BD541" s="12" t="str">
        <f t="shared" si="62"/>
        <v/>
      </c>
      <c r="BE541" s="12" t="str">
        <f t="shared" si="63"/>
        <v/>
      </c>
      <c r="BF541" s="12" t="str">
        <f>IFERROR(INDEX($B$5:$F$553,$I102,COLUMNS($K$1:BF540)),"")</f>
        <v/>
      </c>
      <c r="BG541" s="12" t="str">
        <f>IFERROR(INDEX($B$5:$F$17373,$I102,COLUMNS($K$2:BG541)),"")</f>
        <v/>
      </c>
    </row>
    <row r="542" spans="4:59" x14ac:dyDescent="0.2">
      <c r="BA542" s="12" t="s">
        <v>646</v>
      </c>
      <c r="BB542" s="12" t="str">
        <f t="shared" si="61"/>
        <v>EUR</v>
      </c>
      <c r="BC542" s="12">
        <f>ROWS($B$2:BA542)</f>
        <v>541</v>
      </c>
      <c r="BD542" s="12" t="str">
        <f t="shared" si="62"/>
        <v/>
      </c>
      <c r="BE542" s="12" t="str">
        <f t="shared" si="63"/>
        <v/>
      </c>
      <c r="BF542" s="12" t="str">
        <f>IFERROR(INDEX($B$5:$F$553,$I103,COLUMNS($K$1:BF541)),"")</f>
        <v/>
      </c>
      <c r="BG542" s="12" t="str">
        <f>IFERROR(INDEX($B$5:$F$17373,$I103,COLUMNS($K$2:BG542)),"")</f>
        <v/>
      </c>
    </row>
    <row r="543" spans="4:59" x14ac:dyDescent="0.2">
      <c r="BA543" s="12" t="s">
        <v>647</v>
      </c>
      <c r="BB543" s="12" t="str">
        <f t="shared" si="61"/>
        <v>EUR</v>
      </c>
      <c r="BC543" s="12">
        <f>ROWS($B$2:BA543)</f>
        <v>542</v>
      </c>
      <c r="BD543" s="12" t="str">
        <f t="shared" si="62"/>
        <v/>
      </c>
      <c r="BE543" s="12" t="str">
        <f t="shared" si="63"/>
        <v/>
      </c>
      <c r="BF543" s="12" t="str">
        <f>IFERROR(INDEX($B$5:$F$553,$I104,COLUMNS($K$1:BF542)),"")</f>
        <v/>
      </c>
      <c r="BG543" s="12" t="str">
        <f>IFERROR(INDEX($B$5:$F$17373,$I104,COLUMNS($K$2:BG543)),"")</f>
        <v/>
      </c>
    </row>
    <row r="544" spans="4:59" x14ac:dyDescent="0.2">
      <c r="BA544" s="12" t="s">
        <v>648</v>
      </c>
      <c r="BB544" s="12" t="str">
        <f t="shared" si="61"/>
        <v>EUR</v>
      </c>
      <c r="BC544" s="12">
        <f>ROWS($B$2:BA544)</f>
        <v>543</v>
      </c>
      <c r="BD544" s="12" t="str">
        <f t="shared" si="62"/>
        <v/>
      </c>
      <c r="BE544" s="12" t="str">
        <f t="shared" si="63"/>
        <v/>
      </c>
      <c r="BF544" s="12" t="str">
        <f>IFERROR(INDEX($B$5:$F$553,$I105,COLUMNS($K$1:BF543)),"")</f>
        <v/>
      </c>
      <c r="BG544" s="12" t="str">
        <f>IFERROR(INDEX($B$5:$F$17373,$I105,COLUMNS($K$2:BG544)),"")</f>
        <v/>
      </c>
    </row>
    <row r="545" spans="53:59" x14ac:dyDescent="0.2">
      <c r="BA545" s="12" t="s">
        <v>649</v>
      </c>
      <c r="BB545" s="12" t="str">
        <f t="shared" si="61"/>
        <v>EUR</v>
      </c>
      <c r="BC545" s="12">
        <f>ROWS($B$2:BA545)</f>
        <v>544</v>
      </c>
      <c r="BD545" s="12" t="str">
        <f t="shared" si="62"/>
        <v/>
      </c>
      <c r="BE545" s="12" t="str">
        <f t="shared" si="63"/>
        <v/>
      </c>
      <c r="BF545" s="12" t="str">
        <f>IFERROR(INDEX($B$5:$F$553,$I106,COLUMNS($K$1:BF544)),"")</f>
        <v/>
      </c>
      <c r="BG545" s="12" t="str">
        <f>IFERROR(INDEX($B$5:$F$17373,$I106,COLUMNS($K$2:BG545)),"")</f>
        <v/>
      </c>
    </row>
    <row r="546" spans="53:59" x14ac:dyDescent="0.2">
      <c r="BA546" s="12" t="s">
        <v>650</v>
      </c>
      <c r="BB546" s="12" t="str">
        <f t="shared" si="61"/>
        <v>EUR</v>
      </c>
      <c r="BC546" s="12">
        <f>ROWS($B$2:BA546)</f>
        <v>545</v>
      </c>
      <c r="BD546" s="12" t="str">
        <f t="shared" si="62"/>
        <v/>
      </c>
      <c r="BE546" s="12" t="str">
        <f t="shared" si="63"/>
        <v/>
      </c>
      <c r="BF546" s="12" t="str">
        <f>IFERROR(INDEX($B$5:$F$553,$I107,COLUMNS($K$1:BF545)),"")</f>
        <v/>
      </c>
      <c r="BG546" s="12" t="str">
        <f>IFERROR(INDEX($B$5:$F$17373,$I107,COLUMNS($K$2:BG546)),"")</f>
        <v/>
      </c>
    </row>
    <row r="547" spans="53:59" x14ac:dyDescent="0.2">
      <c r="BA547" s="12" t="s">
        <v>651</v>
      </c>
      <c r="BB547" s="12" t="str">
        <f t="shared" si="61"/>
        <v>EUR</v>
      </c>
      <c r="BC547" s="12">
        <f>ROWS($B$2:BA547)</f>
        <v>546</v>
      </c>
      <c r="BD547" s="12" t="str">
        <f t="shared" si="62"/>
        <v/>
      </c>
      <c r="BE547" s="12" t="str">
        <f t="shared" si="63"/>
        <v/>
      </c>
      <c r="BF547" s="12" t="str">
        <f>IFERROR(INDEX($B$5:$F$553,$I108,COLUMNS($K$1:BF546)),"")</f>
        <v/>
      </c>
      <c r="BG547" s="12" t="str">
        <f>IFERROR(INDEX($B$5:$F$17373,$I108,COLUMNS($K$2:BG547)),"")</f>
        <v/>
      </c>
    </row>
    <row r="548" spans="53:59" x14ac:dyDescent="0.2">
      <c r="BA548" s="12" t="s">
        <v>652</v>
      </c>
      <c r="BB548" s="12" t="str">
        <f t="shared" si="61"/>
        <v>EUR</v>
      </c>
      <c r="BC548" s="12">
        <f>ROWS($B$2:BA548)</f>
        <v>547</v>
      </c>
      <c r="BD548" s="12" t="str">
        <f t="shared" si="62"/>
        <v/>
      </c>
      <c r="BE548" s="12" t="str">
        <f t="shared" si="63"/>
        <v/>
      </c>
      <c r="BF548" s="12" t="str">
        <f>IFERROR(INDEX($B$5:$F$553,$I109,COLUMNS($K$1:BF547)),"")</f>
        <v/>
      </c>
      <c r="BG548" s="12" t="str">
        <f>IFERROR(INDEX($B$5:$F$17373,$I109,COLUMNS($K$2:BG548)),"")</f>
        <v/>
      </c>
    </row>
    <row r="549" spans="53:59" x14ac:dyDescent="0.2">
      <c r="BA549" s="12" t="s">
        <v>653</v>
      </c>
      <c r="BB549" s="12" t="str">
        <f t="shared" si="61"/>
        <v>EUR</v>
      </c>
      <c r="BC549" s="12">
        <f>ROWS($B$2:BA549)</f>
        <v>548</v>
      </c>
      <c r="BD549" s="12" t="str">
        <f t="shared" si="62"/>
        <v/>
      </c>
      <c r="BE549" s="12" t="str">
        <f t="shared" si="63"/>
        <v/>
      </c>
      <c r="BF549" s="12" t="str">
        <f>IFERROR(INDEX($B$5:$F$553,$I110,COLUMNS($K$1:BF548)),"")</f>
        <v/>
      </c>
      <c r="BG549" s="12" t="str">
        <f>IFERROR(INDEX($B$5:$F$17373,$I110,COLUMNS($K$2:BG549)),"")</f>
        <v/>
      </c>
    </row>
    <row r="550" spans="53:59" x14ac:dyDescent="0.2">
      <c r="BA550" s="12" t="s">
        <v>654</v>
      </c>
      <c r="BB550" s="12" t="str">
        <f t="shared" si="61"/>
        <v>EUR</v>
      </c>
      <c r="BC550" s="12">
        <f>ROWS($B$2:BA550)</f>
        <v>549</v>
      </c>
      <c r="BD550" s="12" t="str">
        <f t="shared" si="62"/>
        <v/>
      </c>
      <c r="BE550" s="12" t="str">
        <f t="shared" si="63"/>
        <v/>
      </c>
      <c r="BF550" s="12" t="str">
        <f>IFERROR(INDEX($B$5:$F$553,$I111,COLUMNS($K$1:BF549)),"")</f>
        <v/>
      </c>
      <c r="BG550" s="12" t="str">
        <f>IFERROR(INDEX($B$5:$F$17373,$I111,COLUMNS($K$2:BG550)),"")</f>
        <v/>
      </c>
    </row>
    <row r="551" spans="53:59" x14ac:dyDescent="0.2">
      <c r="BA551" s="12" t="s">
        <v>655</v>
      </c>
      <c r="BB551" s="12" t="str">
        <f t="shared" si="61"/>
        <v>EUR</v>
      </c>
      <c r="BC551" s="12">
        <f>ROWS($B$2:BA551)</f>
        <v>550</v>
      </c>
      <c r="BD551" s="12" t="str">
        <f t="shared" si="62"/>
        <v/>
      </c>
      <c r="BE551" s="12" t="str">
        <f t="shared" si="63"/>
        <v/>
      </c>
      <c r="BF551" s="12" t="str">
        <f>IFERROR(INDEX($B$5:$F$553,$I112,COLUMNS($K$1:BF550)),"")</f>
        <v/>
      </c>
      <c r="BG551" s="12" t="str">
        <f>IFERROR(INDEX($B$5:$F$17373,$I112,COLUMNS($K$2:BG551)),"")</f>
        <v/>
      </c>
    </row>
    <row r="552" spans="53:59" x14ac:dyDescent="0.2">
      <c r="BA552" s="12" t="s">
        <v>656</v>
      </c>
      <c r="BB552" s="12" t="str">
        <f t="shared" si="61"/>
        <v>EUR</v>
      </c>
      <c r="BC552" s="12">
        <f>ROWS($B$2:BA552)</f>
        <v>551</v>
      </c>
      <c r="BD552" s="12" t="str">
        <f t="shared" si="62"/>
        <v/>
      </c>
      <c r="BE552" s="12" t="str">
        <f t="shared" si="63"/>
        <v/>
      </c>
      <c r="BF552" s="12" t="str">
        <f>IFERROR(INDEX($B$5:$F$553,$I113,COLUMNS($K$1:BF551)),"")</f>
        <v/>
      </c>
      <c r="BG552" s="12" t="str">
        <f>IFERROR(INDEX($B$5:$F$17373,$I113,COLUMNS($K$2:BG552)),"")</f>
        <v/>
      </c>
    </row>
    <row r="553" spans="53:59" x14ac:dyDescent="0.2">
      <c r="BA553" s="12" t="s">
        <v>657</v>
      </c>
      <c r="BB553" s="12" t="str">
        <f t="shared" si="61"/>
        <v>EUR</v>
      </c>
      <c r="BC553" s="12">
        <f>ROWS($B$2:BA553)</f>
        <v>552</v>
      </c>
      <c r="BD553" s="12" t="str">
        <f t="shared" si="62"/>
        <v/>
      </c>
      <c r="BE553" s="12" t="str">
        <f t="shared" si="63"/>
        <v/>
      </c>
      <c r="BF553" s="12" t="str">
        <f>IFERROR(INDEX($B$5:$F$553,$I114,COLUMNS($K$1:BF552)),"")</f>
        <v/>
      </c>
      <c r="BG553" s="12" t="str">
        <f>IFERROR(INDEX($B$5:$F$17373,$I114,COLUMNS($K$2:BG553)),"")</f>
        <v/>
      </c>
    </row>
  </sheetData>
  <mergeCells count="86">
    <mergeCell ref="L74:P74"/>
    <mergeCell ref="B24:J24"/>
    <mergeCell ref="L58:P58"/>
    <mergeCell ref="D7:E7"/>
    <mergeCell ref="L20:P20"/>
    <mergeCell ref="L16:P16"/>
    <mergeCell ref="L57:P57"/>
    <mergeCell ref="L43:P43"/>
    <mergeCell ref="L33:P33"/>
    <mergeCell ref="L42:P42"/>
    <mergeCell ref="C13:F13"/>
    <mergeCell ref="D4:E4"/>
    <mergeCell ref="L60:P60"/>
    <mergeCell ref="L69:P69"/>
    <mergeCell ref="L59:P59"/>
    <mergeCell ref="L46:P46"/>
    <mergeCell ref="D10:E10"/>
    <mergeCell ref="P35:Q35"/>
    <mergeCell ref="L32:P32"/>
    <mergeCell ref="P25:Q25"/>
    <mergeCell ref="L47:P47"/>
    <mergeCell ref="D6:E6"/>
    <mergeCell ref="D2:E2"/>
    <mergeCell ref="D11:E11"/>
    <mergeCell ref="D76:E76"/>
    <mergeCell ref="L71:P71"/>
    <mergeCell ref="L18:P18"/>
    <mergeCell ref="L50:P50"/>
    <mergeCell ref="D9:E9"/>
    <mergeCell ref="L34:P34"/>
    <mergeCell ref="L52:P52"/>
    <mergeCell ref="L49:P49"/>
    <mergeCell ref="D38:E38"/>
    <mergeCell ref="L36:P36"/>
    <mergeCell ref="P64:Q64"/>
    <mergeCell ref="L61:P61"/>
    <mergeCell ref="P73:Q73"/>
    <mergeCell ref="L70:P70"/>
    <mergeCell ref="P83:Q83"/>
    <mergeCell ref="P82:Q82"/>
    <mergeCell ref="L51:P51"/>
    <mergeCell ref="L41:P41"/>
    <mergeCell ref="D3:E3"/>
    <mergeCell ref="D12:E12"/>
    <mergeCell ref="L56:P56"/>
    <mergeCell ref="D5:E5"/>
    <mergeCell ref="L27:P27"/>
    <mergeCell ref="P45:Q45"/>
    <mergeCell ref="P54:Q54"/>
    <mergeCell ref="L17:P17"/>
    <mergeCell ref="L75:P75"/>
    <mergeCell ref="L68:P68"/>
    <mergeCell ref="L79:P79"/>
    <mergeCell ref="L72:P72"/>
    <mergeCell ref="AI1:AJ1"/>
    <mergeCell ref="B26:AJ26"/>
    <mergeCell ref="P44:Q44"/>
    <mergeCell ref="L66:P66"/>
    <mergeCell ref="L19:P19"/>
    <mergeCell ref="L53:P53"/>
    <mergeCell ref="D57:E57"/>
    <mergeCell ref="L30:P30"/>
    <mergeCell ref="L39:P39"/>
    <mergeCell ref="L29:P29"/>
    <mergeCell ref="L38:P38"/>
    <mergeCell ref="L31:P31"/>
    <mergeCell ref="D8:E8"/>
    <mergeCell ref="L40:P40"/>
    <mergeCell ref="D1:E1"/>
    <mergeCell ref="D63:E63"/>
    <mergeCell ref="D82:E82"/>
    <mergeCell ref="L21:P21"/>
    <mergeCell ref="L81:P81"/>
    <mergeCell ref="L65:P65"/>
    <mergeCell ref="D44:E44"/>
    <mergeCell ref="L67:P67"/>
    <mergeCell ref="L37:P37"/>
    <mergeCell ref="L78:P78"/>
    <mergeCell ref="L62:P62"/>
    <mergeCell ref="B16:J21"/>
    <mergeCell ref="L55:P55"/>
    <mergeCell ref="L80:P80"/>
    <mergeCell ref="L48:P48"/>
    <mergeCell ref="P63:Q63"/>
    <mergeCell ref="L77:P77"/>
    <mergeCell ref="L76:P76"/>
  </mergeCells>
  <conditionalFormatting sqref="F12">
    <cfRule type="containsText" dxfId="428" priority="776" operator="containsText" text="Below">
      <formula>NOT(ISERROR(SEARCH("Below",F12)))</formula>
    </cfRule>
    <cfRule type="containsText" dxfId="427" priority="777" operator="containsText" text="exceeds">
      <formula>NOT(ISERROR(SEARCH("exceeds",F12)))</formula>
    </cfRule>
    <cfRule type="cellIs" dxfId="426" priority="778" operator="equal">
      <formula>"exceed"</formula>
    </cfRule>
  </conditionalFormatting>
  <conditionalFormatting sqref="F9">
    <cfRule type="containsText" dxfId="425" priority="773" operator="containsText" text="Below">
      <formula>NOT(ISERROR(SEARCH("Below",F9)))</formula>
    </cfRule>
    <cfRule type="containsText" dxfId="424" priority="774" operator="containsText" text="exceeds">
      <formula>NOT(ISERROR(SEARCH("exceeds",F9)))</formula>
    </cfRule>
    <cfRule type="cellIs" dxfId="423" priority="775" operator="equal">
      <formula>"exceed"</formula>
    </cfRule>
  </conditionalFormatting>
  <conditionalFormatting sqref="F40">
    <cfRule type="cellIs" dxfId="422" priority="429" operator="equal">
      <formula>"Budget Greater or Equal to Actuals"</formula>
    </cfRule>
    <cfRule type="cellIs" dxfId="421" priority="430" operator="equal">
      <formula>"Budget Less Than Actuals"</formula>
    </cfRule>
  </conditionalFormatting>
  <conditionalFormatting sqref="F37">
    <cfRule type="cellIs" dxfId="420" priority="427" operator="equal">
      <formula>"Amendment Amount OK"</formula>
    </cfRule>
    <cfRule type="cellIs" dxfId="419" priority="428" operator="equal">
      <formula>"Check Paid Amounts"</formula>
    </cfRule>
  </conditionalFormatting>
  <conditionalFormatting sqref="E40">
    <cfRule type="cellIs" dxfId="418" priority="426" operator="equal">
      <formula>"Amendment Exceeds Paid"</formula>
    </cfRule>
  </conditionalFormatting>
  <conditionalFormatting sqref="D44">
    <cfRule type="containsText" dxfId="417" priority="423" operator="containsText" text="Check">
      <formula>NOT(ISERROR(SEARCH("Check",D44)))</formula>
    </cfRule>
    <cfRule type="cellIs" dxfId="416" priority="424" operator="equal">
      <formula>"Budget Greater or Equal to Actuals"</formula>
    </cfRule>
    <cfRule type="cellIs" dxfId="415" priority="425" operator="equal">
      <formula>"Budget Less Than Actuals"</formula>
    </cfRule>
  </conditionalFormatting>
  <conditionalFormatting sqref="D44:E44">
    <cfRule type="cellIs" dxfId="414" priority="422" operator="equal">
      <formula>"OK"</formula>
    </cfRule>
  </conditionalFormatting>
  <conditionalFormatting sqref="F59">
    <cfRule type="cellIs" dxfId="413" priority="407" operator="equal">
      <formula>"Budget Greater or Equal to Actuals"</formula>
    </cfRule>
    <cfRule type="cellIs" dxfId="412" priority="408" operator="equal">
      <formula>"Budget Less Than Actuals"</formula>
    </cfRule>
  </conditionalFormatting>
  <conditionalFormatting sqref="F56">
    <cfRule type="cellIs" dxfId="411" priority="405" operator="equal">
      <formula>"Amendment Amount OK"</formula>
    </cfRule>
    <cfRule type="cellIs" dxfId="410" priority="406" operator="equal">
      <formula>"Check Paid Amounts"</formula>
    </cfRule>
  </conditionalFormatting>
  <conditionalFormatting sqref="F78">
    <cfRule type="cellIs" dxfId="409" priority="403" operator="equal">
      <formula>"Budget Greater or Equal to Actuals"</formula>
    </cfRule>
    <cfRule type="cellIs" dxfId="408" priority="404" operator="equal">
      <formula>"Budget Less Than Actuals"</formula>
    </cfRule>
  </conditionalFormatting>
  <conditionalFormatting sqref="F75">
    <cfRule type="cellIs" dxfId="407" priority="401" operator="equal">
      <formula>"Amendment Amount OK"</formula>
    </cfRule>
    <cfRule type="cellIs" dxfId="406" priority="402" operator="equal">
      <formula>"Check Paid Amounts"</formula>
    </cfRule>
  </conditionalFormatting>
  <conditionalFormatting sqref="F97">
    <cfRule type="cellIs" dxfId="405" priority="399" operator="equal">
      <formula>"Budget Greater or Equal to Actuals"</formula>
    </cfRule>
    <cfRule type="cellIs" dxfId="404" priority="400" operator="equal">
      <formula>"Budget Less Than Actuals"</formula>
    </cfRule>
  </conditionalFormatting>
  <conditionalFormatting sqref="F94">
    <cfRule type="cellIs" dxfId="403" priority="397" operator="equal">
      <formula>"Amendment Amount OK"</formula>
    </cfRule>
    <cfRule type="cellIs" dxfId="402" priority="398" operator="equal">
      <formula>"Check Paid Amounts"</formula>
    </cfRule>
  </conditionalFormatting>
  <conditionalFormatting sqref="F116">
    <cfRule type="cellIs" dxfId="401" priority="395" operator="equal">
      <formula>"Budget Greater or Equal to Actuals"</formula>
    </cfRule>
    <cfRule type="cellIs" dxfId="400" priority="396" operator="equal">
      <formula>"Budget Less Than Actuals"</formula>
    </cfRule>
  </conditionalFormatting>
  <conditionalFormatting sqref="F113">
    <cfRule type="cellIs" dxfId="399" priority="393" operator="equal">
      <formula>"Amendment Amount OK"</formula>
    </cfRule>
    <cfRule type="cellIs" dxfId="398" priority="394" operator="equal">
      <formula>"Check Paid Amounts"</formula>
    </cfRule>
  </conditionalFormatting>
  <conditionalFormatting sqref="F135">
    <cfRule type="cellIs" dxfId="397" priority="391" operator="equal">
      <formula>"Budget Greater or Equal to Actuals"</formula>
    </cfRule>
    <cfRule type="cellIs" dxfId="396" priority="392" operator="equal">
      <formula>"Budget Less Than Actuals"</formula>
    </cfRule>
  </conditionalFormatting>
  <conditionalFormatting sqref="F132">
    <cfRule type="cellIs" dxfId="395" priority="389" operator="equal">
      <formula>"Amendment Amount OK"</formula>
    </cfRule>
    <cfRule type="cellIs" dxfId="394" priority="390" operator="equal">
      <formula>"Check Paid Amounts"</formula>
    </cfRule>
  </conditionalFormatting>
  <conditionalFormatting sqref="F154">
    <cfRule type="cellIs" dxfId="393" priority="387" operator="equal">
      <formula>"Budget Greater or Equal to Actuals"</formula>
    </cfRule>
    <cfRule type="cellIs" dxfId="392" priority="388" operator="equal">
      <formula>"Budget Less Than Actuals"</formula>
    </cfRule>
  </conditionalFormatting>
  <conditionalFormatting sqref="F151">
    <cfRule type="cellIs" dxfId="391" priority="385" operator="equal">
      <formula>"Amendment Amount OK"</formula>
    </cfRule>
    <cfRule type="cellIs" dxfId="390" priority="386" operator="equal">
      <formula>"Check Paid Amounts"</formula>
    </cfRule>
  </conditionalFormatting>
  <conditionalFormatting sqref="F173">
    <cfRule type="cellIs" dxfId="389" priority="383" operator="equal">
      <formula>"Budget Greater or Equal to Actuals"</formula>
    </cfRule>
    <cfRule type="cellIs" dxfId="388" priority="384" operator="equal">
      <formula>"Budget Less Than Actuals"</formula>
    </cfRule>
  </conditionalFormatting>
  <conditionalFormatting sqref="F170">
    <cfRule type="cellIs" dxfId="387" priority="381" operator="equal">
      <formula>"Amendment Amount OK"</formula>
    </cfRule>
    <cfRule type="cellIs" dxfId="386" priority="382" operator="equal">
      <formula>"Check Paid Amounts"</formula>
    </cfRule>
  </conditionalFormatting>
  <conditionalFormatting sqref="F192">
    <cfRule type="cellIs" dxfId="385" priority="379" operator="equal">
      <formula>"Budget Greater or Equal to Actuals"</formula>
    </cfRule>
    <cfRule type="cellIs" dxfId="384" priority="380" operator="equal">
      <formula>"Budget Less Than Actuals"</formula>
    </cfRule>
  </conditionalFormatting>
  <conditionalFormatting sqref="F189">
    <cfRule type="cellIs" dxfId="383" priority="377" operator="equal">
      <formula>"Amendment Amount OK"</formula>
    </cfRule>
    <cfRule type="cellIs" dxfId="382" priority="378" operator="equal">
      <formula>"Check Paid Amounts"</formula>
    </cfRule>
  </conditionalFormatting>
  <conditionalFormatting sqref="F211">
    <cfRule type="cellIs" dxfId="381" priority="367" operator="equal">
      <formula>"Budget Greater or Equal to Actuals"</formula>
    </cfRule>
    <cfRule type="cellIs" dxfId="380" priority="368" operator="equal">
      <formula>"Budget Less Than Actuals"</formula>
    </cfRule>
  </conditionalFormatting>
  <conditionalFormatting sqref="F208">
    <cfRule type="cellIs" dxfId="379" priority="365" operator="equal">
      <formula>"Amendment Amount OK"</formula>
    </cfRule>
    <cfRule type="cellIs" dxfId="378" priority="366" operator="equal">
      <formula>"Check Paid Amounts"</formula>
    </cfRule>
  </conditionalFormatting>
  <conditionalFormatting sqref="F230">
    <cfRule type="cellIs" dxfId="377" priority="363" operator="equal">
      <formula>"Budget Greater or Equal to Actuals"</formula>
    </cfRule>
    <cfRule type="cellIs" dxfId="376" priority="364" operator="equal">
      <formula>"Budget Less Than Actuals"</formula>
    </cfRule>
  </conditionalFormatting>
  <conditionalFormatting sqref="F227">
    <cfRule type="cellIs" dxfId="375" priority="361" operator="equal">
      <formula>"Amendment Amount OK"</formula>
    </cfRule>
    <cfRule type="cellIs" dxfId="374" priority="362" operator="equal">
      <formula>"Check Paid Amounts"</formula>
    </cfRule>
  </conditionalFormatting>
  <conditionalFormatting sqref="F249">
    <cfRule type="cellIs" dxfId="373" priority="359" operator="equal">
      <formula>"Budget Greater or Equal to Actuals"</formula>
    </cfRule>
    <cfRule type="cellIs" dxfId="372" priority="360" operator="equal">
      <formula>"Budget Less Than Actuals"</formula>
    </cfRule>
  </conditionalFormatting>
  <conditionalFormatting sqref="F246">
    <cfRule type="cellIs" dxfId="371" priority="357" operator="equal">
      <formula>"Amendment Amount OK"</formula>
    </cfRule>
    <cfRule type="cellIs" dxfId="370" priority="358" operator="equal">
      <formula>"Check Paid Amounts"</formula>
    </cfRule>
  </conditionalFormatting>
  <conditionalFormatting sqref="F268">
    <cfRule type="cellIs" dxfId="369" priority="355" operator="equal">
      <formula>"Budget Greater or Equal to Actuals"</formula>
    </cfRule>
    <cfRule type="cellIs" dxfId="368" priority="356" operator="equal">
      <formula>"Budget Less Than Actuals"</formula>
    </cfRule>
  </conditionalFormatting>
  <conditionalFormatting sqref="F265">
    <cfRule type="cellIs" dxfId="367" priority="353" operator="equal">
      <formula>"Amendment Amount OK"</formula>
    </cfRule>
    <cfRule type="cellIs" dxfId="366" priority="354" operator="equal">
      <formula>"Check Paid Amounts"</formula>
    </cfRule>
  </conditionalFormatting>
  <conditionalFormatting sqref="F287">
    <cfRule type="cellIs" dxfId="365" priority="351" operator="equal">
      <formula>"Budget Greater or Equal to Actuals"</formula>
    </cfRule>
    <cfRule type="cellIs" dxfId="364" priority="352" operator="equal">
      <formula>"Budget Less Than Actuals"</formula>
    </cfRule>
  </conditionalFormatting>
  <conditionalFormatting sqref="F284">
    <cfRule type="cellIs" dxfId="363" priority="349" operator="equal">
      <formula>"Amendment Amount OK"</formula>
    </cfRule>
    <cfRule type="cellIs" dxfId="362" priority="350" operator="equal">
      <formula>"Check Paid Amounts"</formula>
    </cfRule>
  </conditionalFormatting>
  <conditionalFormatting sqref="F306">
    <cfRule type="cellIs" dxfId="361" priority="347" operator="equal">
      <formula>"Budget Greater or Equal to Actuals"</formula>
    </cfRule>
    <cfRule type="cellIs" dxfId="360" priority="348" operator="equal">
      <formula>"Budget Less Than Actuals"</formula>
    </cfRule>
  </conditionalFormatting>
  <conditionalFormatting sqref="F303">
    <cfRule type="cellIs" dxfId="359" priority="345" operator="equal">
      <formula>"Amendment Amount OK"</formula>
    </cfRule>
    <cfRule type="cellIs" dxfId="358" priority="346" operator="equal">
      <formula>"Check Paid Amounts"</formula>
    </cfRule>
  </conditionalFormatting>
  <conditionalFormatting sqref="F325">
    <cfRule type="cellIs" dxfId="357" priority="343" operator="equal">
      <formula>"Budget Greater or Equal to Actuals"</formula>
    </cfRule>
    <cfRule type="cellIs" dxfId="356" priority="344" operator="equal">
      <formula>"Budget Less Than Actuals"</formula>
    </cfRule>
  </conditionalFormatting>
  <conditionalFormatting sqref="F322">
    <cfRule type="cellIs" dxfId="355" priority="341" operator="equal">
      <formula>"Amendment Amount OK"</formula>
    </cfRule>
    <cfRule type="cellIs" dxfId="354" priority="342" operator="equal">
      <formula>"Check Paid Amounts"</formula>
    </cfRule>
  </conditionalFormatting>
  <conditionalFormatting sqref="F344">
    <cfRule type="cellIs" dxfId="353" priority="339" operator="equal">
      <formula>"Budget Greater or Equal to Actuals"</formula>
    </cfRule>
    <cfRule type="cellIs" dxfId="352" priority="340" operator="equal">
      <formula>"Budget Less Than Actuals"</formula>
    </cfRule>
  </conditionalFormatting>
  <conditionalFormatting sqref="F341">
    <cfRule type="cellIs" dxfId="351" priority="337" operator="equal">
      <formula>"Amendment Amount OK"</formula>
    </cfRule>
    <cfRule type="cellIs" dxfId="350" priority="338" operator="equal">
      <formula>"Check Paid Amounts"</formula>
    </cfRule>
  </conditionalFormatting>
  <conditionalFormatting sqref="F363">
    <cfRule type="cellIs" dxfId="349" priority="335" operator="equal">
      <formula>"Budget Greater or Equal to Actuals"</formula>
    </cfRule>
    <cfRule type="cellIs" dxfId="348" priority="336" operator="equal">
      <formula>"Budget Less Than Actuals"</formula>
    </cfRule>
  </conditionalFormatting>
  <conditionalFormatting sqref="F360">
    <cfRule type="cellIs" dxfId="347" priority="333" operator="equal">
      <formula>"Amendment Amount OK"</formula>
    </cfRule>
    <cfRule type="cellIs" dxfId="346" priority="334" operator="equal">
      <formula>"Check Paid Amounts"</formula>
    </cfRule>
  </conditionalFormatting>
  <conditionalFormatting sqref="F382">
    <cfRule type="cellIs" dxfId="345" priority="331" operator="equal">
      <formula>"Budget Greater or Equal to Actuals"</formula>
    </cfRule>
    <cfRule type="cellIs" dxfId="344" priority="332" operator="equal">
      <formula>"Budget Less Than Actuals"</formula>
    </cfRule>
  </conditionalFormatting>
  <conditionalFormatting sqref="F379">
    <cfRule type="cellIs" dxfId="343" priority="329" operator="equal">
      <formula>"Amendment Amount OK"</formula>
    </cfRule>
    <cfRule type="cellIs" dxfId="342" priority="330" operator="equal">
      <formula>"Check Paid Amounts"</formula>
    </cfRule>
  </conditionalFormatting>
  <conditionalFormatting sqref="F401">
    <cfRule type="cellIs" dxfId="341" priority="327" operator="equal">
      <formula>"Budget Greater or Equal to Actuals"</formula>
    </cfRule>
    <cfRule type="cellIs" dxfId="340" priority="328" operator="equal">
      <formula>"Budget Less Than Actuals"</formula>
    </cfRule>
  </conditionalFormatting>
  <conditionalFormatting sqref="F398">
    <cfRule type="cellIs" dxfId="339" priority="325" operator="equal">
      <formula>"Amendment Amount OK"</formula>
    </cfRule>
    <cfRule type="cellIs" dxfId="338" priority="326" operator="equal">
      <formula>"Check Paid Amounts"</formula>
    </cfRule>
  </conditionalFormatting>
  <conditionalFormatting sqref="F420">
    <cfRule type="cellIs" dxfId="337" priority="323" operator="equal">
      <formula>"Budget Greater or Equal to Actuals"</formula>
    </cfRule>
    <cfRule type="cellIs" dxfId="336" priority="324" operator="equal">
      <formula>"Budget Less Than Actuals"</formula>
    </cfRule>
  </conditionalFormatting>
  <conditionalFormatting sqref="F417">
    <cfRule type="cellIs" dxfId="335" priority="321" operator="equal">
      <formula>"Amendment Amount OK"</formula>
    </cfRule>
    <cfRule type="cellIs" dxfId="334" priority="322" operator="equal">
      <formula>"Check Paid Amounts"</formula>
    </cfRule>
  </conditionalFormatting>
  <conditionalFormatting sqref="F439">
    <cfRule type="cellIs" dxfId="333" priority="319" operator="equal">
      <formula>"Budget Greater or Equal to Actuals"</formula>
    </cfRule>
    <cfRule type="cellIs" dxfId="332" priority="320" operator="equal">
      <formula>"Budget Less Than Actuals"</formula>
    </cfRule>
  </conditionalFormatting>
  <conditionalFormatting sqref="F436">
    <cfRule type="cellIs" dxfId="331" priority="317" operator="equal">
      <formula>"Amendment Amount OK"</formula>
    </cfRule>
    <cfRule type="cellIs" dxfId="330" priority="318" operator="equal">
      <formula>"Check Paid Amounts"</formula>
    </cfRule>
  </conditionalFormatting>
  <conditionalFormatting sqref="F458">
    <cfRule type="cellIs" dxfId="329" priority="315" operator="equal">
      <formula>"Budget Greater or Equal to Actuals"</formula>
    </cfRule>
    <cfRule type="cellIs" dxfId="328" priority="316" operator="equal">
      <formula>"Budget Less Than Actuals"</formula>
    </cfRule>
  </conditionalFormatting>
  <conditionalFormatting sqref="F455">
    <cfRule type="cellIs" dxfId="327" priority="313" operator="equal">
      <formula>"Amendment Amount OK"</formula>
    </cfRule>
    <cfRule type="cellIs" dxfId="326" priority="314" operator="equal">
      <formula>"Check Paid Amounts"</formula>
    </cfRule>
  </conditionalFormatting>
  <conditionalFormatting sqref="F477">
    <cfRule type="cellIs" dxfId="325" priority="311" operator="equal">
      <formula>"Budget Greater or Equal to Actuals"</formula>
    </cfRule>
    <cfRule type="cellIs" dxfId="324" priority="312" operator="equal">
      <formula>"Budget Less Than Actuals"</formula>
    </cfRule>
  </conditionalFormatting>
  <conditionalFormatting sqref="F474">
    <cfRule type="cellIs" dxfId="323" priority="309" operator="equal">
      <formula>"Amendment Amount OK"</formula>
    </cfRule>
    <cfRule type="cellIs" dxfId="322" priority="310" operator="equal">
      <formula>"Check Paid Amounts"</formula>
    </cfRule>
  </conditionalFormatting>
  <conditionalFormatting sqref="F496">
    <cfRule type="cellIs" dxfId="321" priority="307" operator="equal">
      <formula>"Budget Greater or Equal to Actuals"</formula>
    </cfRule>
    <cfRule type="cellIs" dxfId="320" priority="308" operator="equal">
      <formula>"Budget Less Than Actuals"</formula>
    </cfRule>
  </conditionalFormatting>
  <conditionalFormatting sqref="F493">
    <cfRule type="cellIs" dxfId="319" priority="305" operator="equal">
      <formula>"Amendment Amount OK"</formula>
    </cfRule>
    <cfRule type="cellIs" dxfId="318" priority="306" operator="equal">
      <formula>"Check Paid Amounts"</formula>
    </cfRule>
  </conditionalFormatting>
  <conditionalFormatting sqref="F515">
    <cfRule type="cellIs" dxfId="317" priority="303" operator="equal">
      <formula>"Budget Greater or Equal to Actuals"</formula>
    </cfRule>
    <cfRule type="cellIs" dxfId="316" priority="304" operator="equal">
      <formula>"Budget Less Than Actuals"</formula>
    </cfRule>
  </conditionalFormatting>
  <conditionalFormatting sqref="F512">
    <cfRule type="cellIs" dxfId="315" priority="301" operator="equal">
      <formula>"Amendment Amount OK"</formula>
    </cfRule>
    <cfRule type="cellIs" dxfId="314" priority="302" operator="equal">
      <formula>"Check Paid Amounts"</formula>
    </cfRule>
  </conditionalFormatting>
  <conditionalFormatting sqref="F534">
    <cfRule type="cellIs" dxfId="313" priority="299" operator="equal">
      <formula>"Budget Greater or Equal to Actuals"</formula>
    </cfRule>
    <cfRule type="cellIs" dxfId="312" priority="300" operator="equal">
      <formula>"Budget Less Than Actuals"</formula>
    </cfRule>
  </conditionalFormatting>
  <conditionalFormatting sqref="F531">
    <cfRule type="cellIs" dxfId="311" priority="297" operator="equal">
      <formula>"Amendment Amount OK"</formula>
    </cfRule>
    <cfRule type="cellIs" dxfId="310" priority="298" operator="equal">
      <formula>"Check Paid Amounts"</formula>
    </cfRule>
  </conditionalFormatting>
  <conditionalFormatting sqref="F553">
    <cfRule type="cellIs" dxfId="309" priority="295" operator="equal">
      <formula>"Budget Greater or Equal to Actuals"</formula>
    </cfRule>
    <cfRule type="cellIs" dxfId="308" priority="296" operator="equal">
      <formula>"Budget Less Than Actuals"</formula>
    </cfRule>
  </conditionalFormatting>
  <conditionalFormatting sqref="F550">
    <cfRule type="cellIs" dxfId="307" priority="293" operator="equal">
      <formula>"Amendment Amount OK"</formula>
    </cfRule>
    <cfRule type="cellIs" dxfId="306" priority="294" operator="equal">
      <formula>"Check Paid Amounts"</formula>
    </cfRule>
  </conditionalFormatting>
  <conditionalFormatting sqref="D63:E63">
    <cfRule type="cellIs" dxfId="305" priority="124" operator="equal">
      <formula>"OK"</formula>
    </cfRule>
  </conditionalFormatting>
  <conditionalFormatting sqref="D63">
    <cfRule type="containsText" dxfId="304" priority="125" operator="containsText" text="Check">
      <formula>NOT(ISERROR(SEARCH("Check",$D$63:$E$63)))</formula>
    </cfRule>
    <cfRule type="cellIs" dxfId="303" priority="126" operator="equal">
      <formula>"Budget Greater or Equal to Actuals"</formula>
    </cfRule>
    <cfRule type="cellIs" dxfId="302" priority="127" operator="equal">
      <formula>"Budget Less Than Actuals"</formula>
    </cfRule>
  </conditionalFormatting>
  <conditionalFormatting sqref="D82:E82">
    <cfRule type="cellIs" dxfId="301" priority="128" operator="equal">
      <formula>"OK"</formula>
    </cfRule>
  </conditionalFormatting>
  <conditionalFormatting sqref="D82">
    <cfRule type="containsText" dxfId="300" priority="129" operator="containsText" text="Check">
      <formula>NOT(ISERROR(SEARCH("Check",$D$82:$E$82)))</formula>
    </cfRule>
    <cfRule type="cellIs" dxfId="299" priority="130" operator="equal">
      <formula>"Budget Greater or Equal to Actuals"</formula>
    </cfRule>
    <cfRule type="cellIs" dxfId="298" priority="131" operator="equal">
      <formula>"Budget Less Than Actuals"</formula>
    </cfRule>
  </conditionalFormatting>
  <dataValidations count="4">
    <dataValidation type="decimal" showInputMessage="1" showErrorMessage="1" sqref="R17:R21 R36:R43 S36" xr:uid="{00000000-0002-0000-0000-000000000000}">
      <formula1>0</formula1>
      <formula2>100000000000000</formula2>
    </dataValidation>
    <dataValidation type="whole" showInputMessage="1" showErrorMessage="1" sqref="AD14:AD23 AD25:AD26 AD28 AD35 AD44:AD45 AG14 AG16:AG23 AG25:AG26 AG28 AG35 AG44:AG45" xr:uid="{00000000-0002-0000-0000-000001000000}">
      <formula1>-9.99999999999999E+23</formula1>
      <formula2>0</formula2>
    </dataValidation>
    <dataValidation type="whole" showInputMessage="1" sqref="AD24 AG24" xr:uid="{00000000-0002-0000-0000-000002000000}">
      <formula1>-9.99999999999999E+23</formula1>
      <formula2>0</formula2>
    </dataValidation>
    <dataValidation type="list" showInputMessage="1" showErrorMessage="1" sqref="N24" xr:uid="{00000000-0002-0000-0000-000003000000}">
      <formula1>"International NGO, National NGO, UN (A), UN (B), Government,"</formula1>
    </dataValidation>
  </dataValidations>
  <pageMargins left="0.70866141732283472" right="0.70866141732283472" top="0.74803149606299213" bottom="0.74803149606299213" header="0.31496062992125978" footer="0.31496062992125978"/>
  <pageSetup paperSize="9" scale="20" orientation="landscape" horizontalDpi="4294967293" verticalDpi="1200"/>
  <drawing r:id="rId1"/>
  <legacyDrawing r:id="rId2"/>
  <tableParts count="1">
    <tablePart r:id="rId3"/>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8456C-C9BD-42A6-A585-7171080617F5}">
  <dimension ref="A1:BJ553"/>
  <sheetViews>
    <sheetView workbookViewId="0"/>
  </sheetViews>
  <sheetFormatPr defaultRowHeight="12" x14ac:dyDescent="0.2"/>
  <cols>
    <col min="1" max="1" width="2.140625" style="186" customWidth="1"/>
    <col min="2" max="2" width="14.5703125" style="186" customWidth="1"/>
    <col min="3" max="3" width="51.7109375" style="186" customWidth="1"/>
    <col min="4" max="4" width="20.5703125" style="190" customWidth="1"/>
    <col min="5" max="5" width="17.42578125" style="186" customWidth="1"/>
    <col min="6" max="6" width="22" style="186" customWidth="1"/>
    <col min="7" max="9" width="0" style="186" hidden="1" customWidth="1"/>
    <col min="10" max="10" width="3.42578125" style="186" customWidth="1"/>
    <col min="11" max="11" width="14.7109375" style="187" customWidth="1"/>
    <col min="12" max="13" width="23" style="186" customWidth="1"/>
    <col min="14" max="14" width="29.140625" style="186" customWidth="1"/>
    <col min="15" max="15" width="8.5703125" style="187" customWidth="1"/>
    <col min="16" max="16" width="14.5703125" style="186" customWidth="1"/>
    <col min="17" max="17" width="23" style="186" customWidth="1"/>
    <col min="18" max="18" width="23" style="190" customWidth="1"/>
    <col min="19" max="19" width="28.85546875" style="186" customWidth="1"/>
    <col min="20" max="20" width="22.85546875" style="186" customWidth="1"/>
    <col min="21" max="28" width="22.85546875" style="190" customWidth="1"/>
    <col min="29" max="30" width="22.85546875" style="186" customWidth="1"/>
    <col min="31" max="31" width="22.85546875" style="190" customWidth="1"/>
    <col min="32" max="34" width="22.85546875" style="186" customWidth="1"/>
    <col min="35" max="35" width="50.140625" style="186" customWidth="1"/>
    <col min="36" max="36" width="44.7109375" style="186" customWidth="1"/>
    <col min="37" max="37" width="5.85546875" style="186" bestFit="1" customWidth="1"/>
    <col min="38" max="42" width="13.85546875" style="186" customWidth="1"/>
    <col min="43" max="46" width="9.140625" style="186"/>
    <col min="47" max="47" width="18.5703125" style="114" bestFit="1" customWidth="1"/>
    <col min="48" max="48" width="9.140625" style="186"/>
    <col min="49" max="49" width="14.85546875" style="186" customWidth="1"/>
    <col min="50" max="52" width="9.140625" style="186"/>
    <col min="53" max="53" width="22.7109375" style="186" bestFit="1" customWidth="1"/>
    <col min="54" max="54" width="11.5703125" style="186" bestFit="1" customWidth="1"/>
    <col min="55" max="55" width="12.140625" style="186" bestFit="1" customWidth="1"/>
    <col min="56" max="57" width="11.5703125" style="186" bestFit="1" customWidth="1"/>
    <col min="58" max="58" width="12.85546875" style="186" bestFit="1" customWidth="1"/>
    <col min="59" max="59" width="14" style="186" bestFit="1" customWidth="1"/>
    <col min="60" max="60" width="12.5703125" style="186" bestFit="1" customWidth="1"/>
    <col min="61" max="61" width="17.85546875" style="186" bestFit="1" customWidth="1"/>
    <col min="62" max="62" width="4.5703125" style="186" bestFit="1" customWidth="1"/>
    <col min="63" max="16384" width="9.140625" style="186"/>
  </cols>
  <sheetData>
    <row r="1" spans="1:62" ht="15.75" thickBot="1" x14ac:dyDescent="0.3">
      <c r="A1" s="2"/>
      <c r="B1" s="2"/>
      <c r="C1" s="3" t="s">
        <v>0</v>
      </c>
      <c r="D1" s="221" t="s">
        <v>716</v>
      </c>
      <c r="E1" s="209"/>
      <c r="F1" s="2"/>
      <c r="G1" s="2"/>
      <c r="H1" s="2"/>
      <c r="I1" s="2"/>
      <c r="J1" s="2"/>
      <c r="L1" s="5" t="s">
        <v>2</v>
      </c>
      <c r="M1" s="6" t="s">
        <v>3</v>
      </c>
      <c r="N1" s="7" t="s">
        <v>4</v>
      </c>
      <c r="O1" s="2"/>
      <c r="P1" s="2"/>
      <c r="Q1" s="2"/>
      <c r="R1" s="2"/>
      <c r="S1" s="2"/>
      <c r="T1" s="2"/>
      <c r="U1" s="2"/>
      <c r="V1" s="2"/>
      <c r="W1" s="2"/>
      <c r="X1" s="2"/>
      <c r="Y1" s="2"/>
      <c r="Z1" s="2"/>
      <c r="AA1" s="2"/>
      <c r="AB1" s="2"/>
      <c r="AC1" s="2"/>
      <c r="AD1" s="2"/>
      <c r="AE1" s="2"/>
      <c r="AF1" s="2"/>
      <c r="AG1" s="2"/>
      <c r="AH1" s="2"/>
      <c r="AI1" s="212" t="s">
        <v>5</v>
      </c>
      <c r="AJ1" s="213"/>
      <c r="AK1" s="2"/>
      <c r="AL1" s="2"/>
      <c r="AM1" s="2"/>
      <c r="AN1" s="2"/>
      <c r="AO1" s="2"/>
      <c r="AP1" s="2"/>
      <c r="AQ1" s="2"/>
      <c r="AR1" s="2"/>
      <c r="AS1" s="2"/>
      <c r="AT1" s="2"/>
      <c r="AU1" s="10" t="e">
        <f t="array" ref="AU1">_xlfn.UNIQUE(_xlfn._xlws.FILTER(#REF!,#REF!&lt;&gt;""))</f>
        <v>#REF!</v>
      </c>
      <c r="AV1" s="2"/>
      <c r="AW1" s="2"/>
      <c r="AX1" s="2"/>
      <c r="AY1" s="2"/>
      <c r="AZ1" s="2"/>
      <c r="BA1" s="11" t="s">
        <v>6</v>
      </c>
      <c r="BB1" s="11" t="s">
        <v>7</v>
      </c>
      <c r="BC1" s="11" t="s">
        <v>8</v>
      </c>
      <c r="BD1" s="11" t="s">
        <v>9</v>
      </c>
      <c r="BE1" s="11" t="s">
        <v>10</v>
      </c>
      <c r="BF1" s="11" t="s">
        <v>11</v>
      </c>
      <c r="BG1" s="11" t="s">
        <v>12</v>
      </c>
      <c r="BH1" s="11" t="s">
        <v>13</v>
      </c>
      <c r="BI1" s="146" t="s">
        <v>14</v>
      </c>
      <c r="BJ1" s="146" t="s">
        <v>15</v>
      </c>
    </row>
    <row r="2" spans="1:62" ht="15" x14ac:dyDescent="0.25">
      <c r="A2" s="2"/>
      <c r="B2" s="2"/>
      <c r="C2" s="13" t="s">
        <v>16</v>
      </c>
      <c r="D2" s="224" t="s">
        <v>717</v>
      </c>
      <c r="E2" s="216"/>
      <c r="F2" s="2"/>
      <c r="G2" s="2"/>
      <c r="H2" s="2"/>
      <c r="I2" s="2"/>
      <c r="J2" s="2"/>
      <c r="K2" s="14" t="s">
        <v>18</v>
      </c>
      <c r="L2" s="159">
        <v>610500</v>
      </c>
      <c r="M2" s="155">
        <v>610500</v>
      </c>
      <c r="N2" s="177" t="s">
        <v>702</v>
      </c>
      <c r="O2" s="2"/>
      <c r="P2" s="2"/>
      <c r="Q2" s="2"/>
      <c r="R2" s="2"/>
      <c r="S2" s="2"/>
      <c r="T2" s="2"/>
      <c r="U2" s="2"/>
      <c r="V2" s="2"/>
      <c r="W2" s="2"/>
      <c r="X2" s="2"/>
      <c r="Y2" s="2"/>
      <c r="Z2" s="2"/>
      <c r="AA2" s="2"/>
      <c r="AB2" s="2"/>
      <c r="AC2" s="2"/>
      <c r="AD2" s="2"/>
      <c r="AE2" s="2"/>
      <c r="AF2" s="2"/>
      <c r="AG2" s="2"/>
      <c r="AH2" s="2"/>
      <c r="AI2" s="15"/>
      <c r="AJ2" s="120" t="s">
        <v>20</v>
      </c>
      <c r="AK2" s="2"/>
      <c r="AL2" s="2"/>
      <c r="AM2" s="2"/>
      <c r="AN2" s="2"/>
      <c r="AO2" s="2"/>
      <c r="AP2" s="2"/>
      <c r="AQ2" s="2"/>
      <c r="AR2" s="2"/>
      <c r="AS2" s="2"/>
      <c r="AT2" s="2"/>
      <c r="AU2" s="10"/>
      <c r="AV2" s="2"/>
      <c r="AW2" s="2"/>
      <c r="AX2" s="2"/>
      <c r="AY2" s="2"/>
      <c r="AZ2" s="2"/>
      <c r="BA2" s="2" t="s">
        <v>21</v>
      </c>
      <c r="BB2" s="2" t="str">
        <f>LEFT(BA2,3)</f>
        <v>ARM</v>
      </c>
      <c r="BC2" s="2">
        <f>ROWS($B$2:BA2)</f>
        <v>1</v>
      </c>
      <c r="BD2" s="2" t="str">
        <f>IF(BB2=$D$5,BC2,"")</f>
        <v/>
      </c>
      <c r="BE2" s="2" t="str">
        <f>IFERROR(SMALL(BD:BD,BC2),"")</f>
        <v/>
      </c>
      <c r="BF2" s="2" t="str">
        <f>IFERROR(INDEX($B$5:$F$553,$I6,COLUMNS($K$1:BF1)),"")</f>
        <v/>
      </c>
      <c r="BG2" s="2" t="str">
        <f>IFERROR(INDEX($B$5:$F$17373,$I6,COLUMNS($K$2:BG2)),"")</f>
        <v/>
      </c>
      <c r="BH2" s="2"/>
      <c r="BI2" s="145" t="s">
        <v>22</v>
      </c>
      <c r="BJ2" s="145">
        <v>7.0000000000000007E-2</v>
      </c>
    </row>
    <row r="3" spans="1:62" ht="15" x14ac:dyDescent="0.25">
      <c r="A3" s="2"/>
      <c r="B3" s="2"/>
      <c r="C3" s="13" t="s">
        <v>23</v>
      </c>
      <c r="D3" s="222">
        <v>2024</v>
      </c>
      <c r="E3" s="216"/>
      <c r="F3" s="2"/>
      <c r="G3" s="2"/>
      <c r="H3" s="2"/>
      <c r="I3" s="2"/>
      <c r="J3" s="2"/>
      <c r="K3" s="16" t="s">
        <v>24</v>
      </c>
      <c r="L3" s="160">
        <v>500000</v>
      </c>
      <c r="M3" s="156">
        <v>500000</v>
      </c>
      <c r="N3" s="178" t="s">
        <v>703</v>
      </c>
      <c r="O3" s="2"/>
      <c r="P3" s="2"/>
      <c r="Q3" s="2"/>
      <c r="R3" s="2"/>
      <c r="S3" s="2"/>
      <c r="T3" s="2"/>
      <c r="U3" s="2"/>
      <c r="V3" s="2"/>
      <c r="W3" s="2"/>
      <c r="X3" s="2"/>
      <c r="Y3" s="2"/>
      <c r="Z3" s="2"/>
      <c r="AA3" s="2"/>
      <c r="AB3" s="2"/>
      <c r="AC3" s="2"/>
      <c r="AD3" s="2"/>
      <c r="AE3" s="2"/>
      <c r="AF3" s="2"/>
      <c r="AG3" s="2"/>
      <c r="AH3" s="2"/>
      <c r="AI3" s="17"/>
      <c r="AJ3" s="121" t="s">
        <v>26</v>
      </c>
      <c r="AK3" s="2"/>
      <c r="AL3" s="2"/>
      <c r="AM3" s="2"/>
      <c r="AN3" s="2"/>
      <c r="AO3" s="2"/>
      <c r="AP3" s="2"/>
      <c r="AQ3" s="2"/>
      <c r="AR3" s="2"/>
      <c r="AS3" s="2"/>
      <c r="AT3" s="2"/>
      <c r="AU3" s="10"/>
      <c r="AV3" s="2"/>
      <c r="AW3" s="2"/>
      <c r="AX3" s="2"/>
      <c r="AY3" s="2"/>
      <c r="AZ3" s="2"/>
      <c r="BA3" s="2" t="s">
        <v>27</v>
      </c>
      <c r="BB3" s="2" t="str">
        <f>LEFT(BA3,3)</f>
        <v>ARM</v>
      </c>
      <c r="BC3" s="2">
        <f>ROWS($B$2:BA3)</f>
        <v>2</v>
      </c>
      <c r="BD3" s="2" t="str">
        <f>IF(BB3=$D$5,BC3,"")</f>
        <v/>
      </c>
      <c r="BE3" s="2" t="str">
        <f>IFERROR(SMALL(BD:BD,BC3),"")</f>
        <v/>
      </c>
      <c r="BF3" s="2" t="str">
        <f>IFERROR(INDEX($B$5:$F$553,$I8,COLUMNS($K$1:BF2)),"")</f>
        <v/>
      </c>
      <c r="BG3" s="2" t="str">
        <f>IFERROR(INDEX($B$5:$F$17373,$I8,COLUMNS($K$2:BG3)),"")</f>
        <v/>
      </c>
      <c r="BH3" s="2"/>
      <c r="BI3" s="145" t="s">
        <v>28</v>
      </c>
      <c r="BJ3" s="145">
        <v>0.04</v>
      </c>
    </row>
    <row r="4" spans="1:62" ht="15" x14ac:dyDescent="0.25">
      <c r="A4" s="2"/>
      <c r="B4" s="2"/>
      <c r="C4" s="13" t="s">
        <v>29</v>
      </c>
      <c r="D4" s="224" t="s">
        <v>717</v>
      </c>
      <c r="E4" s="216"/>
      <c r="F4" s="2"/>
      <c r="G4" s="2"/>
      <c r="H4" s="2"/>
      <c r="I4" s="2"/>
      <c r="J4" s="2"/>
      <c r="K4" s="16" t="s">
        <v>31</v>
      </c>
      <c r="L4" s="160"/>
      <c r="M4" s="156"/>
      <c r="N4" s="178"/>
      <c r="O4" s="2"/>
      <c r="P4" s="2"/>
      <c r="Q4" s="2"/>
      <c r="R4" s="2"/>
      <c r="S4" s="2"/>
      <c r="T4" s="2"/>
      <c r="U4" s="2"/>
      <c r="V4" s="2"/>
      <c r="W4" s="2"/>
      <c r="X4" s="2"/>
      <c r="Y4" s="2"/>
      <c r="Z4" s="2"/>
      <c r="AA4" s="2"/>
      <c r="AB4" s="2"/>
      <c r="AC4" s="2"/>
      <c r="AD4" s="2"/>
      <c r="AE4" s="2"/>
      <c r="AF4" s="2"/>
      <c r="AG4" s="2"/>
      <c r="AH4" s="2"/>
      <c r="AI4" s="18"/>
      <c r="AJ4" s="122" t="s">
        <v>33</v>
      </c>
      <c r="AK4" s="2"/>
      <c r="AL4" s="2"/>
      <c r="AM4" s="2"/>
      <c r="AN4" s="2"/>
      <c r="AO4" s="2"/>
      <c r="AP4" s="2"/>
      <c r="AQ4" s="2"/>
      <c r="AR4" s="2"/>
      <c r="AS4" s="2"/>
      <c r="AT4" s="2"/>
      <c r="AU4" s="10"/>
      <c r="AV4" s="2"/>
      <c r="AW4" s="2"/>
      <c r="AX4" s="2"/>
      <c r="AY4" s="2"/>
      <c r="AZ4" s="2"/>
      <c r="BA4" s="2" t="s">
        <v>34</v>
      </c>
      <c r="BB4" s="2" t="str">
        <f>LEFT(BA4,3)</f>
        <v>ARM</v>
      </c>
      <c r="BC4" s="2">
        <f>ROWS($B$2:BA4)</f>
        <v>3</v>
      </c>
      <c r="BD4" s="2" t="str">
        <f>IF(BB4=$D$5,BC4,"")</f>
        <v/>
      </c>
      <c r="BE4" s="2" t="str">
        <f>IFERROR(SMALL(BD:BD,BC4),"")</f>
        <v/>
      </c>
      <c r="BF4" s="2" t="str">
        <f>IFERROR(INDEX($B$5:$F$553,$I9,COLUMNS($K$1:BF3)),"")</f>
        <v/>
      </c>
      <c r="BG4" s="2" t="str">
        <f>IFERROR(INDEX($B$5:$F$17373,$I9,COLUMNS($K$2:BG4)),"")</f>
        <v/>
      </c>
      <c r="BH4" s="2"/>
      <c r="BI4" s="145" t="s">
        <v>35</v>
      </c>
      <c r="BJ4" s="145">
        <v>7.0000000000000007E-2</v>
      </c>
    </row>
    <row r="5" spans="1:62" ht="15" x14ac:dyDescent="0.25">
      <c r="A5" s="2"/>
      <c r="B5" s="2"/>
      <c r="C5" s="13" t="s">
        <v>36</v>
      </c>
      <c r="D5" s="224" t="s">
        <v>718</v>
      </c>
      <c r="E5" s="216"/>
      <c r="F5" s="2"/>
      <c r="G5" s="2"/>
      <c r="H5" s="2"/>
      <c r="I5" s="2"/>
      <c r="J5" s="2"/>
      <c r="K5" s="16" t="s">
        <v>38</v>
      </c>
      <c r="L5" s="160"/>
      <c r="M5" s="156"/>
      <c r="N5" s="178"/>
      <c r="O5" s="2"/>
      <c r="P5" s="2"/>
      <c r="Q5" s="2"/>
      <c r="R5" s="2"/>
      <c r="S5" s="2"/>
      <c r="T5" s="2"/>
      <c r="U5" s="2"/>
      <c r="V5" s="2"/>
      <c r="W5" s="2"/>
      <c r="X5" s="2"/>
      <c r="Y5" s="2"/>
      <c r="Z5" s="2"/>
      <c r="AA5" s="2"/>
      <c r="AB5" s="2"/>
      <c r="AC5" s="2"/>
      <c r="AD5" s="2"/>
      <c r="AE5" s="2"/>
      <c r="AF5" s="2"/>
      <c r="AG5" s="2"/>
      <c r="AH5" s="2"/>
      <c r="AI5" s="19"/>
      <c r="AJ5" s="123" t="s">
        <v>40</v>
      </c>
      <c r="AK5" s="2"/>
      <c r="AL5" s="2"/>
      <c r="AM5" s="2"/>
      <c r="AN5" s="2"/>
      <c r="AO5" s="2"/>
      <c r="AP5" s="2"/>
      <c r="AQ5" s="2"/>
      <c r="AR5" s="2"/>
      <c r="AS5" s="2"/>
      <c r="AT5" s="2"/>
      <c r="AU5" s="10"/>
      <c r="AV5" s="2"/>
      <c r="AW5" s="2"/>
      <c r="AX5" s="2"/>
      <c r="AY5" s="2"/>
      <c r="AZ5" s="2"/>
      <c r="BA5" s="2" t="s">
        <v>41</v>
      </c>
      <c r="BB5" s="2" t="str">
        <f>LEFT(BA5,3)</f>
        <v>ARM</v>
      </c>
      <c r="BC5" s="2">
        <f>ROWS($B$2:BA5)</f>
        <v>4</v>
      </c>
      <c r="BD5" s="2" t="str">
        <f>IF(BB5=$D$5,BC5,"")</f>
        <v/>
      </c>
      <c r="BE5" s="2" t="str">
        <f>IFERROR(SMALL(BD:BD,BC5),"")</f>
        <v/>
      </c>
      <c r="BF5" s="2" t="str">
        <f>IFERROR(INDEX($B$5:$F$553,$I10,COLUMNS($K$1:BF4)),"")</f>
        <v/>
      </c>
      <c r="BG5" s="2" t="str">
        <f>IFERROR(INDEX($B$5:$F$17373,$I10,COLUMNS($K$2:BG5)),"")</f>
        <v/>
      </c>
      <c r="BH5" s="2"/>
      <c r="BI5" s="145" t="s">
        <v>42</v>
      </c>
      <c r="BJ5" s="145">
        <v>0.08</v>
      </c>
    </row>
    <row r="6" spans="1:62" ht="15.75" thickBot="1" x14ac:dyDescent="0.3">
      <c r="A6" s="2"/>
      <c r="B6" s="2"/>
      <c r="C6" s="13" t="s">
        <v>43</v>
      </c>
      <c r="D6" s="224" t="s">
        <v>718</v>
      </c>
      <c r="E6" s="216"/>
      <c r="F6" s="2"/>
      <c r="G6" s="2"/>
      <c r="H6" s="2"/>
      <c r="I6" s="2"/>
      <c r="J6" s="2"/>
      <c r="K6" s="16" t="s">
        <v>45</v>
      </c>
      <c r="L6" s="160"/>
      <c r="M6" s="156"/>
      <c r="N6" s="178"/>
      <c r="O6" s="2"/>
      <c r="P6" s="2"/>
      <c r="Q6" s="2"/>
      <c r="R6" s="2"/>
      <c r="S6" s="2"/>
      <c r="T6" s="2"/>
      <c r="U6" s="2"/>
      <c r="V6" s="2"/>
      <c r="W6" s="2"/>
      <c r="X6" s="2"/>
      <c r="Y6" s="2"/>
      <c r="Z6" s="2"/>
      <c r="AA6" s="2"/>
      <c r="AB6" s="2"/>
      <c r="AC6" s="2"/>
      <c r="AD6" s="2"/>
      <c r="AE6" s="2"/>
      <c r="AF6" s="2"/>
      <c r="AG6" s="2"/>
      <c r="AH6" s="2"/>
      <c r="AI6" s="21"/>
      <c r="AJ6" s="124" t="s">
        <v>40</v>
      </c>
      <c r="AK6" s="2"/>
      <c r="AL6" s="2"/>
      <c r="AM6" s="2"/>
      <c r="AN6" s="2"/>
      <c r="AO6" s="2"/>
      <c r="AP6" s="2"/>
      <c r="AQ6" s="2"/>
      <c r="AR6" s="2"/>
      <c r="AS6" s="2"/>
      <c r="AT6" s="2"/>
      <c r="AU6" s="10"/>
      <c r="AV6" s="2"/>
      <c r="AW6" s="2"/>
      <c r="AX6" s="2"/>
      <c r="AY6" s="2"/>
      <c r="AZ6" s="2"/>
      <c r="BA6" s="2" t="s">
        <v>47</v>
      </c>
      <c r="BB6" s="2" t="str">
        <f>LEFT(BA6,3)</f>
        <v>ARM</v>
      </c>
      <c r="BC6" s="2">
        <f>ROWS($B$2:BA6)</f>
        <v>5</v>
      </c>
      <c r="BD6" s="2" t="str">
        <f>IF(BB6=$D$5,BC6,"")</f>
        <v/>
      </c>
      <c r="BE6" s="2" t="str">
        <f>IFERROR(SMALL(BD:BD,BC6),"")</f>
        <v/>
      </c>
      <c r="BF6" s="2" t="str">
        <f>IFERROR(INDEX($B$5:$F$553,$I11,COLUMNS($K$1:BF5)),"")</f>
        <v/>
      </c>
      <c r="BG6" s="2" t="str">
        <f>IFERROR(INDEX($B$5:$F$17373,$I11,COLUMNS($K$2:BG6)),"")</f>
        <v/>
      </c>
      <c r="BH6" s="2"/>
      <c r="BI6" s="145" t="s">
        <v>48</v>
      </c>
      <c r="BJ6" s="145">
        <v>0</v>
      </c>
    </row>
    <row r="7" spans="1:62" ht="15.75" thickBot="1" x14ac:dyDescent="0.3">
      <c r="A7" s="2"/>
      <c r="B7" s="2"/>
      <c r="C7" s="13" t="s">
        <v>49</v>
      </c>
      <c r="D7" s="220">
        <f>SUMIFS(U:U,G:G,"TOTAL")</f>
        <v>1220999.9983999999</v>
      </c>
      <c r="E7" s="216"/>
      <c r="F7" s="2"/>
      <c r="G7" s="2"/>
      <c r="H7" s="2"/>
      <c r="I7" s="2"/>
      <c r="J7" s="2"/>
      <c r="K7" s="22" t="s">
        <v>50</v>
      </c>
      <c r="L7" s="165"/>
      <c r="M7" s="157"/>
      <c r="N7" s="179"/>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10"/>
      <c r="AV7" s="2"/>
      <c r="AW7" s="2"/>
      <c r="AX7" s="2"/>
      <c r="AY7" s="2"/>
      <c r="AZ7" s="2"/>
      <c r="BA7" s="2" t="s">
        <v>52</v>
      </c>
      <c r="BB7" s="2" t="str">
        <f>LEFT(BA7,3)</f>
        <v>ARM</v>
      </c>
      <c r="BC7" s="2">
        <f>ROWS($B$2:BA7)</f>
        <v>6</v>
      </c>
      <c r="BD7" s="2" t="str">
        <f>IF(BB7=$D$5,BC7,"")</f>
        <v/>
      </c>
      <c r="BE7" s="2" t="str">
        <f>IFERROR(SMALL(BD:BD,BC7),"")</f>
        <v/>
      </c>
      <c r="BF7" s="2" t="str">
        <f>IFERROR(INDEX($B$5:$F$553,$I13,COLUMNS($K$1:BF6)),"")</f>
        <v/>
      </c>
      <c r="BG7" s="2" t="str">
        <f>IFERROR(INDEX($B$5:$F$17373,$I13,COLUMNS($K$2:BG7)),"")</f>
        <v/>
      </c>
      <c r="BH7" s="2"/>
    </row>
    <row r="8" spans="1:62" ht="15.75" thickBot="1" x14ac:dyDescent="0.3">
      <c r="A8" s="2"/>
      <c r="B8" s="2"/>
      <c r="C8" s="13" t="s">
        <v>53</v>
      </c>
      <c r="D8" s="220">
        <f>SUMIFS(AB:AB,G:G,"TOTAL")</f>
        <v>1484973.3599999999</v>
      </c>
      <c r="E8" s="216"/>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10"/>
      <c r="AV8" s="2"/>
      <c r="AW8" s="2"/>
      <c r="AX8" s="2"/>
      <c r="AY8" s="2"/>
      <c r="AZ8" s="2"/>
      <c r="BA8" s="2" t="s">
        <v>54</v>
      </c>
      <c r="BB8" s="2" t="str">
        <f>LEFT(BA8,3)</f>
        <v>ARM</v>
      </c>
      <c r="BC8" s="2">
        <f>ROWS($B$2:BA8)</f>
        <v>7</v>
      </c>
      <c r="BD8" s="2" t="str">
        <f>IF(BB8=$D$5,BC8,"")</f>
        <v/>
      </c>
      <c r="BE8" s="2" t="str">
        <f>IFERROR(SMALL(BD:BD,BC8),"")</f>
        <v/>
      </c>
      <c r="BF8" s="2" t="str">
        <f>IFERROR(INDEX($B$5:$F$553,$I14,COLUMNS($K$1:BF7)),"")</f>
        <v/>
      </c>
      <c r="BG8" s="2" t="str">
        <f>IFERROR(INDEX($B$5:$F$17373,$I14,COLUMNS($K$2:BG8)),"")</f>
        <v/>
      </c>
      <c r="BH8" s="2"/>
    </row>
    <row r="9" spans="1:62" s="24" customFormat="1" ht="15.75" thickBot="1" x14ac:dyDescent="0.3">
      <c r="A9" s="2"/>
      <c r="B9" s="2"/>
      <c r="C9" s="13" t="s">
        <v>55</v>
      </c>
      <c r="D9" s="220">
        <f>SUMIFS(D:D,G:G,"PAID")</f>
        <v>0</v>
      </c>
      <c r="E9" s="216"/>
      <c r="F9" s="23" t="str">
        <f>IF(ABS(D9)&gt;ABS(D8),"Exceeds Budget","Equal or Below Budget")</f>
        <v>Equal or Below Budget</v>
      </c>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10"/>
      <c r="AV9" s="2"/>
      <c r="AW9" s="2"/>
      <c r="AX9" s="2"/>
      <c r="AY9" s="2"/>
      <c r="AZ9" s="2"/>
      <c r="BA9" s="2" t="s">
        <v>56</v>
      </c>
      <c r="BB9" s="2" t="str">
        <f>LEFT(BA9,3)</f>
        <v>ARM</v>
      </c>
      <c r="BC9" s="2">
        <f>ROWS($B$2:BA9)</f>
        <v>8</v>
      </c>
      <c r="BD9" s="2" t="str">
        <f>IF(BB9=$D$5,BC9,"")</f>
        <v/>
      </c>
      <c r="BE9" s="2" t="str">
        <f>IFERROR(SMALL(BD:BD,BC9),"")</f>
        <v/>
      </c>
      <c r="BF9" s="2" t="str">
        <f>IFERROR(INDEX($B$5:$F$553,$I15,COLUMNS($K$1:BF8)),"")</f>
        <v/>
      </c>
      <c r="BG9" s="2" t="str">
        <f>IFERROR(INDEX($B$5:$F$17373,$I15,COLUMNS($K$2:BG9)),"")</f>
        <v/>
      </c>
      <c r="BH9" s="2"/>
    </row>
    <row r="10" spans="1:62" ht="15" x14ac:dyDescent="0.25">
      <c r="A10" s="2"/>
      <c r="B10" s="2"/>
      <c r="C10" s="13" t="s">
        <v>57</v>
      </c>
      <c r="D10" s="220">
        <f>SUMIFS(D:D, G:G, "COM")</f>
        <v>1484973.4100000001</v>
      </c>
      <c r="E10" s="216"/>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10"/>
      <c r="AV10" s="2"/>
      <c r="AW10" s="2"/>
      <c r="AX10" s="2"/>
      <c r="AY10" s="2"/>
      <c r="AZ10" s="2"/>
      <c r="BA10" s="2" t="s">
        <v>58</v>
      </c>
      <c r="BB10" s="2" t="str">
        <f>LEFT(BA10,3)</f>
        <v>ARM</v>
      </c>
      <c r="BC10" s="2">
        <f>ROWS($B$2:BA24)</f>
        <v>23</v>
      </c>
      <c r="BD10" s="2" t="str">
        <f>IF(BB10=$D$5,BC10,"")</f>
        <v/>
      </c>
      <c r="BE10" s="2" t="str">
        <f>IFERROR(SMALL(BD:BD,BC10),"")</f>
        <v/>
      </c>
      <c r="BF10" s="2" t="str">
        <f>IFERROR(INDEX($B$5:$F$553,$I16,COLUMNS($K$1:BF9)),"")</f>
        <v/>
      </c>
      <c r="BG10" s="2" t="str">
        <f>IFERROR(INDEX($B$5:$F$17373,$I16,COLUMNS($K$2:BG24)),"")</f>
        <v/>
      </c>
      <c r="BH10" s="2"/>
    </row>
    <row r="11" spans="1:62" ht="15.75" thickBot="1" x14ac:dyDescent="0.3">
      <c r="A11" s="2"/>
      <c r="B11" s="2"/>
      <c r="C11" s="13" t="s">
        <v>59</v>
      </c>
      <c r="D11" s="220">
        <f>SUMIFS(D:D,G:G,"AB")</f>
        <v>263973.41160000011</v>
      </c>
      <c r="E11" s="216"/>
      <c r="F11" s="2"/>
      <c r="G11" s="2"/>
      <c r="H11" s="2"/>
      <c r="I11" s="2"/>
      <c r="J11" s="2"/>
      <c r="K11" s="2"/>
      <c r="L11" s="2"/>
      <c r="M11" s="2"/>
      <c r="N11" s="2"/>
      <c r="O11" s="2"/>
      <c r="P11" s="2"/>
      <c r="Q11" s="126"/>
      <c r="R11" s="126"/>
      <c r="S11" s="126"/>
      <c r="T11" s="126"/>
      <c r="X11" s="2"/>
      <c r="Y11" s="2"/>
      <c r="Z11" s="2"/>
      <c r="AA11" s="2"/>
      <c r="AB11" s="125"/>
      <c r="AC11" s="2"/>
      <c r="AD11" s="2"/>
      <c r="AE11" s="2"/>
      <c r="AG11" s="2"/>
      <c r="AH11" s="2"/>
      <c r="AI11" s="2"/>
      <c r="AJ11" s="2"/>
      <c r="AK11" s="2"/>
      <c r="AL11" s="2"/>
      <c r="AM11" s="2"/>
      <c r="AN11" s="2"/>
      <c r="AO11" s="2"/>
      <c r="AP11" s="2"/>
      <c r="AQ11" s="2"/>
      <c r="AR11" s="2"/>
      <c r="AS11" s="2"/>
      <c r="AT11" s="2"/>
      <c r="AU11" s="10"/>
      <c r="AV11" s="2"/>
      <c r="AW11" s="2"/>
      <c r="AX11" s="2"/>
      <c r="AY11" s="2"/>
      <c r="AZ11" s="2"/>
      <c r="BA11" s="2" t="s">
        <v>60</v>
      </c>
      <c r="BB11" s="2" t="str">
        <f>LEFT(BA11,3)</f>
        <v>MEN</v>
      </c>
      <c r="BC11" s="2">
        <f>ROWS($B$2:BA11)</f>
        <v>10</v>
      </c>
      <c r="BD11" s="2" t="str">
        <f>IF(BB11=$D$5,BC11,"")</f>
        <v/>
      </c>
      <c r="BE11" s="2" t="str">
        <f>IFERROR(SMALL(BD:BD,BC11),"")</f>
        <v/>
      </c>
      <c r="BF11" s="2" t="str">
        <f>IFERROR(INDEX($B$5:$F$553,$I17,COLUMNS($K$1:BF24)),"")</f>
        <v/>
      </c>
      <c r="BG11" s="2" t="str">
        <f>IFERROR(INDEX($B$5:$F$17373,$I17,COLUMNS($K$2:BG11)),"")</f>
        <v/>
      </c>
      <c r="BH11" s="2"/>
    </row>
    <row r="12" spans="1:62" ht="15.75" thickBot="1" x14ac:dyDescent="0.3">
      <c r="A12" s="2"/>
      <c r="B12" s="2"/>
      <c r="C12" s="25" t="s">
        <v>61</v>
      </c>
      <c r="D12" s="223">
        <f>SUMIFS(D:D,G:G,"NA")</f>
        <v>263973.36160000006</v>
      </c>
      <c r="E12" s="194"/>
      <c r="F12" s="23" t="str">
        <f>IF(ABS(D12)&gt;ABS(D11),"Exceeds Budget","Equal or Below Budget")</f>
        <v>Equal or Below Budget</v>
      </c>
      <c r="G12" s="2"/>
      <c r="H12" s="2"/>
      <c r="I12" s="2"/>
      <c r="J12" s="2"/>
      <c r="K12" s="8"/>
      <c r="L12" s="2"/>
      <c r="M12" s="2"/>
      <c r="N12" s="2"/>
      <c r="O12" s="8"/>
      <c r="P12" s="2"/>
      <c r="Q12" s="2"/>
      <c r="R12" s="2"/>
      <c r="S12" s="2"/>
      <c r="T12" s="2"/>
      <c r="U12" s="2"/>
      <c r="V12" s="2"/>
      <c r="W12" s="2"/>
      <c r="X12" s="2"/>
      <c r="Y12" s="2"/>
      <c r="Z12" s="2"/>
      <c r="AA12" s="2"/>
      <c r="AB12" s="2"/>
      <c r="AC12" s="2"/>
      <c r="AD12" s="2"/>
      <c r="AE12" s="2"/>
      <c r="AF12" s="2"/>
      <c r="AG12" s="2"/>
      <c r="AH12" s="2"/>
      <c r="AI12" s="143" t="s">
        <v>62</v>
      </c>
      <c r="AJ12" s="144" t="s">
        <v>63</v>
      </c>
      <c r="AK12" s="2"/>
      <c r="AL12" s="2"/>
      <c r="AM12" s="2"/>
      <c r="AN12" s="2"/>
      <c r="AO12" s="2"/>
      <c r="AP12" s="2"/>
      <c r="AQ12" s="2"/>
      <c r="AR12" s="2"/>
      <c r="AS12" s="2"/>
      <c r="AT12" s="2"/>
      <c r="AU12" s="10"/>
      <c r="AV12" s="2"/>
      <c r="AW12" s="2"/>
      <c r="AX12" s="2"/>
      <c r="AY12" s="2"/>
      <c r="AZ12" s="2"/>
      <c r="BA12" s="2" t="s">
        <v>64</v>
      </c>
      <c r="BB12" s="2" t="str">
        <f>LEFT(BA12,3)</f>
        <v>MEN</v>
      </c>
      <c r="BC12" s="2">
        <f>ROWS($B$2:BA12)</f>
        <v>11</v>
      </c>
      <c r="BD12" s="2" t="str">
        <f>IF(BB12=$D$5,BC12,"")</f>
        <v/>
      </c>
      <c r="BE12" s="2" t="str">
        <f>IFERROR(SMALL(BD:BD,BC12),"")</f>
        <v/>
      </c>
      <c r="BF12" s="2" t="str">
        <f>IFERROR(INDEX($B$5:$F$553,$I18,COLUMNS($K$1:BF11)),"")</f>
        <v/>
      </c>
      <c r="BG12" s="2" t="str">
        <f>IFERROR(INDEX($B$5:$F$17373,$I18,COLUMNS($K$2:BG12)),"")</f>
        <v/>
      </c>
      <c r="BH12" s="2"/>
    </row>
    <row r="13" spans="1:62" ht="36.75" thickBot="1" x14ac:dyDescent="0.5">
      <c r="A13" s="2"/>
      <c r="B13" s="2"/>
      <c r="C13" s="1" t="s">
        <v>65</v>
      </c>
      <c r="D13" s="2"/>
      <c r="E13" s="116"/>
      <c r="F13" s="190"/>
      <c r="G13" s="2"/>
      <c r="H13" s="2"/>
      <c r="I13" s="2"/>
      <c r="J13" s="2"/>
      <c r="K13" s="118" t="s">
        <v>66</v>
      </c>
      <c r="L13" s="119" t="s">
        <v>67</v>
      </c>
      <c r="M13" s="26"/>
      <c r="N13" s="26"/>
      <c r="O13" s="26"/>
      <c r="P13" s="26"/>
      <c r="Q13" s="27" t="s">
        <v>68</v>
      </c>
      <c r="R13" s="28" t="s">
        <v>69</v>
      </c>
      <c r="S13" s="29" t="s">
        <v>70</v>
      </c>
      <c r="T13" s="29" t="s">
        <v>71</v>
      </c>
      <c r="U13" s="30" t="s">
        <v>708</v>
      </c>
      <c r="V13" s="30" t="s">
        <v>72</v>
      </c>
      <c r="W13" s="30" t="s">
        <v>704</v>
      </c>
      <c r="X13" s="31" t="s">
        <v>73</v>
      </c>
      <c r="Y13" s="31" t="s">
        <v>74</v>
      </c>
      <c r="Z13" s="30" t="s">
        <v>705</v>
      </c>
      <c r="AA13" s="30" t="s">
        <v>706</v>
      </c>
      <c r="AB13" s="30" t="s">
        <v>707</v>
      </c>
      <c r="AC13" s="32" t="s">
        <v>75</v>
      </c>
      <c r="AD13" s="32" t="s">
        <v>76</v>
      </c>
      <c r="AE13" s="34" t="s">
        <v>77</v>
      </c>
      <c r="AF13" s="33" t="s">
        <v>78</v>
      </c>
      <c r="AG13" s="33" t="s">
        <v>79</v>
      </c>
      <c r="AH13" s="34" t="s">
        <v>80</v>
      </c>
      <c r="AI13" s="175" t="s">
        <v>81</v>
      </c>
      <c r="AJ13" s="176" t="s">
        <v>81</v>
      </c>
      <c r="AK13" s="2"/>
      <c r="AL13" s="2"/>
      <c r="AM13" s="2"/>
      <c r="AN13" s="2"/>
      <c r="AO13" s="2"/>
      <c r="AP13" s="2"/>
      <c r="AQ13" s="2"/>
      <c r="AR13" s="2"/>
      <c r="AS13" s="2"/>
      <c r="AT13" s="2"/>
      <c r="AU13" s="10"/>
      <c r="AV13" s="2"/>
      <c r="AW13" s="2"/>
      <c r="AX13" s="2"/>
      <c r="AY13" s="2"/>
      <c r="AZ13" s="2"/>
      <c r="BA13" s="2" t="s">
        <v>82</v>
      </c>
      <c r="BB13" s="2" t="str">
        <f>LEFT(BA13,3)</f>
        <v>MEN</v>
      </c>
      <c r="BC13" s="2">
        <f>ROWS($B$2:BA13)</f>
        <v>12</v>
      </c>
      <c r="BD13" s="2" t="str">
        <f>IF(BB13=$D$5,BC13,"")</f>
        <v/>
      </c>
      <c r="BE13" s="2" t="str">
        <f>IFERROR(SMALL(BD:BD,BC13),"")</f>
        <v/>
      </c>
      <c r="BF13" s="2" t="str">
        <f>IFERROR(INDEX($B$5:$F$553,$I19,COLUMNS($K$1:BF12)),"")</f>
        <v/>
      </c>
      <c r="BG13" s="2" t="str">
        <f>IFERROR(INDEX($B$5:$F$17373,$I19,COLUMNS($K$2:BG13)),"")</f>
        <v/>
      </c>
      <c r="BH13" s="2"/>
    </row>
    <row r="14" spans="1:62" ht="12.75" thickBot="1" x14ac:dyDescent="0.25">
      <c r="A14" s="2"/>
      <c r="B14" s="35"/>
      <c r="C14" s="36"/>
      <c r="D14" s="36"/>
      <c r="E14" s="36"/>
      <c r="F14" s="36"/>
      <c r="G14" s="36"/>
      <c r="H14" s="36"/>
      <c r="I14" s="36"/>
      <c r="J14" s="36"/>
      <c r="K14" s="37"/>
      <c r="L14" s="36"/>
      <c r="M14" s="36"/>
      <c r="N14" s="36"/>
      <c r="O14" s="37"/>
      <c r="P14" s="38" t="s">
        <v>83</v>
      </c>
      <c r="Q14" s="39"/>
      <c r="R14" s="40">
        <v>901885.61</v>
      </c>
      <c r="S14" s="40"/>
      <c r="T14" s="40"/>
      <c r="U14" s="40">
        <f>R14+S14+T14</f>
        <v>901885.61</v>
      </c>
      <c r="V14" s="40"/>
      <c r="W14" s="40">
        <f>U14-V14</f>
        <v>901885.61</v>
      </c>
      <c r="X14" s="40">
        <f>IF(AC14=AF14,AF14,0)</f>
        <v>504095</v>
      </c>
      <c r="Y14" s="40">
        <f>IF(AD14=AG14,AG14,0)</f>
        <v>-278425.61</v>
      </c>
      <c r="Z14" s="40">
        <f>X14+Y14</f>
        <v>225669.39</v>
      </c>
      <c r="AA14" s="40">
        <f>W14+X14+Y14</f>
        <v>1127555</v>
      </c>
      <c r="AB14" s="40">
        <f>U14+X14+Y14</f>
        <v>1127555</v>
      </c>
      <c r="AC14" s="40">
        <f>SUMIFS(AC:AC,H:H,"OPC")</f>
        <v>504095</v>
      </c>
      <c r="AD14" s="40">
        <f>SUMIFS(AD:AD,H:H,"OPC")</f>
        <v>-278425.61</v>
      </c>
      <c r="AE14" s="40">
        <f>AC14+AD14</f>
        <v>225669.39</v>
      </c>
      <c r="AF14" s="40">
        <f>SUMIFS(AF:AF,H:H,"OPC")</f>
        <v>504095</v>
      </c>
      <c r="AG14" s="40">
        <f>SUMIFS(AG:AG,H:H,"OPC")</f>
        <v>-278425.61</v>
      </c>
      <c r="AH14" s="40">
        <f>AF14+AG14</f>
        <v>225669.39</v>
      </c>
      <c r="AI14" s="41" t="s">
        <v>84</v>
      </c>
      <c r="AJ14" s="42" t="s">
        <v>85</v>
      </c>
      <c r="AK14" s="2"/>
      <c r="AL14" s="2"/>
      <c r="AM14" s="2"/>
      <c r="AN14" s="2"/>
      <c r="AO14" s="2"/>
      <c r="AP14" s="2"/>
      <c r="AQ14" s="2"/>
      <c r="AR14" s="2"/>
      <c r="AS14" s="2"/>
      <c r="AT14" s="2"/>
      <c r="AU14" s="10"/>
      <c r="AV14" s="2"/>
      <c r="AW14" s="2"/>
      <c r="AX14" s="2"/>
      <c r="AY14" s="2"/>
      <c r="AZ14" s="2"/>
      <c r="BA14" s="2" t="s">
        <v>86</v>
      </c>
      <c r="BB14" s="2" t="str">
        <f>LEFT(BA14,3)</f>
        <v>MEN</v>
      </c>
      <c r="BC14" s="2">
        <f>ROWS($B$2:BA14)</f>
        <v>13</v>
      </c>
      <c r="BD14" s="2" t="str">
        <f>IF(BB14=$D$5,BC14,"")</f>
        <v/>
      </c>
      <c r="BE14" s="2" t="str">
        <f>IFERROR(SMALL(BD:BD,BC14),"")</f>
        <v/>
      </c>
      <c r="BF14" s="2" t="str">
        <f>IFERROR(INDEX($B$5:$F$553,$I20,COLUMNS($K$1:BF13)),"")</f>
        <v/>
      </c>
      <c r="BG14" s="2" t="str">
        <f>IFERROR(INDEX($B$5:$F$17373,$I20,COLUMNS($K$2:BG14)),"")</f>
        <v/>
      </c>
      <c r="BH14" s="2"/>
    </row>
    <row r="15" spans="1:62" ht="12.75" thickBot="1" x14ac:dyDescent="0.25">
      <c r="A15" s="2"/>
      <c r="B15" s="43"/>
      <c r="C15" s="44"/>
      <c r="D15" s="44"/>
      <c r="E15" s="44"/>
      <c r="F15" s="44"/>
      <c r="G15" s="44"/>
      <c r="H15" s="44"/>
      <c r="I15" s="44"/>
      <c r="J15" s="44"/>
      <c r="K15" s="45"/>
      <c r="L15" s="44"/>
      <c r="M15" s="44"/>
      <c r="N15" s="44"/>
      <c r="O15" s="45"/>
      <c r="P15" s="46"/>
      <c r="Q15" s="46"/>
      <c r="R15" s="46"/>
      <c r="S15" s="46"/>
      <c r="T15" s="46"/>
      <c r="U15" s="46"/>
      <c r="V15" s="46"/>
      <c r="W15" s="46"/>
      <c r="X15" s="46"/>
      <c r="Y15" s="46"/>
      <c r="Z15" s="46"/>
      <c r="AA15" s="46"/>
      <c r="AB15" s="46"/>
      <c r="AC15" s="46"/>
      <c r="AD15" s="46"/>
      <c r="AE15" s="46"/>
      <c r="AF15" s="46"/>
      <c r="AG15" s="46"/>
      <c r="AH15" s="46"/>
      <c r="AI15" s="46"/>
      <c r="AJ15" s="47"/>
      <c r="AK15" s="2"/>
      <c r="AL15" s="2"/>
      <c r="AM15" s="2"/>
      <c r="AN15" s="2"/>
      <c r="AO15" s="2"/>
      <c r="AP15" s="2"/>
      <c r="AQ15" s="2"/>
      <c r="AR15" s="2"/>
      <c r="AS15" s="2"/>
      <c r="AT15" s="2"/>
      <c r="AU15" s="10"/>
      <c r="AV15" s="2"/>
      <c r="AW15" s="2"/>
      <c r="AX15" s="2"/>
      <c r="AY15" s="2"/>
      <c r="AZ15" s="2"/>
      <c r="BA15" s="2" t="s">
        <v>87</v>
      </c>
      <c r="BB15" s="2" t="str">
        <f>LEFT(BA15,3)</f>
        <v>MEN</v>
      </c>
      <c r="BC15" s="2">
        <f>ROWS($B$2:BA15)</f>
        <v>14</v>
      </c>
      <c r="BD15" s="2" t="str">
        <f>IF(BB15=$D$5,BC15,"")</f>
        <v/>
      </c>
      <c r="BE15" s="2" t="str">
        <f>IFERROR(SMALL(BD:BD,BC15),"")</f>
        <v/>
      </c>
      <c r="BF15" s="2" t="str">
        <f>IFERROR(INDEX($B$5:$F$553,$I21,COLUMNS($K$1:BF14)),"")</f>
        <v/>
      </c>
      <c r="BG15" s="2" t="str">
        <f>IFERROR(INDEX($B$5:$F$17373,$I21,COLUMNS($K$2:BG15)),"")</f>
        <v/>
      </c>
      <c r="BH15" s="2"/>
    </row>
    <row r="16" spans="1:62" ht="15.75" thickBot="1" x14ac:dyDescent="0.3">
      <c r="A16" s="2"/>
      <c r="B16" s="200" t="s">
        <v>88</v>
      </c>
      <c r="C16" s="201"/>
      <c r="D16" s="201"/>
      <c r="E16" s="201"/>
      <c r="F16" s="201"/>
      <c r="G16" s="201"/>
      <c r="H16" s="201"/>
      <c r="I16" s="201"/>
      <c r="J16" s="201"/>
      <c r="K16" s="48" t="s">
        <v>89</v>
      </c>
      <c r="L16" s="231" t="s">
        <v>90</v>
      </c>
      <c r="M16" s="207"/>
      <c r="N16" s="207"/>
      <c r="O16" s="207"/>
      <c r="P16" s="209"/>
      <c r="Q16" s="180"/>
      <c r="R16" s="50">
        <v>249487.21</v>
      </c>
      <c r="S16" s="50"/>
      <c r="T16" s="49"/>
      <c r="U16" s="50">
        <f>R16+S16+T16</f>
        <v>249487.21</v>
      </c>
      <c r="V16" s="50"/>
      <c r="W16" s="50">
        <f>U16-V16</f>
        <v>249487.21</v>
      </c>
      <c r="X16" s="50">
        <f>IF(AC16=AF16,AF16,0)</f>
        <v>0</v>
      </c>
      <c r="Y16" s="50">
        <f>IF(AD16=AG16,AG16,0)</f>
        <v>-19183.21</v>
      </c>
      <c r="Z16" s="50">
        <f>X16+Y16</f>
        <v>-19183.21</v>
      </c>
      <c r="AA16" s="50">
        <f>W16+X16+Y16</f>
        <v>230304</v>
      </c>
      <c r="AB16" s="50">
        <f>U16+X16+Y16</f>
        <v>230304</v>
      </c>
      <c r="AC16" s="159"/>
      <c r="AD16" s="50">
        <f>SUMIFS(AD:AD,H:H,"DS1")</f>
        <v>-19183.21</v>
      </c>
      <c r="AE16" s="51">
        <f>AC16+AD16</f>
        <v>-19183.21</v>
      </c>
      <c r="AF16" s="162"/>
      <c r="AG16" s="50">
        <f>SUMIFS(AG:AG,H:H,"DS1")</f>
        <v>-19183.21</v>
      </c>
      <c r="AH16" s="51">
        <f>AF16+AG16</f>
        <v>-19183.21</v>
      </c>
      <c r="AI16" s="167"/>
      <c r="AJ16" s="168"/>
      <c r="AK16" s="2"/>
      <c r="AL16" s="2"/>
      <c r="AM16" s="2"/>
      <c r="AN16" s="2"/>
      <c r="AO16" s="2"/>
      <c r="AP16" s="2"/>
      <c r="AQ16" s="2"/>
      <c r="AR16" s="2"/>
      <c r="AS16" s="2"/>
      <c r="AT16" s="2"/>
      <c r="AU16" s="10"/>
      <c r="AV16" s="2"/>
      <c r="AW16" s="2"/>
      <c r="AX16" s="2"/>
      <c r="AY16" s="2"/>
      <c r="AZ16" s="2"/>
      <c r="BA16" s="2" t="s">
        <v>91</v>
      </c>
      <c r="BB16" s="2" t="str">
        <f>LEFT(BA16,3)</f>
        <v>MEN</v>
      </c>
      <c r="BC16" s="2">
        <f>ROWS($B$2:BA16)</f>
        <v>15</v>
      </c>
      <c r="BD16" s="2" t="str">
        <f>IF(BB16=$D$5,BC16,"")</f>
        <v/>
      </c>
      <c r="BE16" s="2" t="str">
        <f>IFERROR(SMALL(BD:BD,BC16),"")</f>
        <v/>
      </c>
      <c r="BF16" s="2" t="str">
        <f>IFERROR(INDEX($B$5:$F$553,$I22,COLUMNS($K$1:BF15)),"")</f>
        <v/>
      </c>
      <c r="BG16" s="2" t="str">
        <f>IFERROR(INDEX($B$5:$F$17373,$I22,COLUMNS($K$2:BG16)),"")</f>
        <v/>
      </c>
      <c r="BH16" s="2"/>
    </row>
    <row r="17" spans="1:60" ht="15" x14ac:dyDescent="0.25">
      <c r="A17" s="2"/>
      <c r="B17" s="202"/>
      <c r="C17" s="191"/>
      <c r="D17" s="203"/>
      <c r="E17" s="191"/>
      <c r="F17" s="191"/>
      <c r="G17" s="191"/>
      <c r="H17" s="191"/>
      <c r="I17" s="191"/>
      <c r="J17" s="191"/>
      <c r="K17" s="52" t="s">
        <v>92</v>
      </c>
      <c r="L17" s="215" t="s">
        <v>93</v>
      </c>
      <c r="M17" s="198"/>
      <c r="N17" s="198"/>
      <c r="O17" s="198"/>
      <c r="P17" s="216"/>
      <c r="Q17" s="181"/>
      <c r="R17" s="54"/>
      <c r="S17" s="54"/>
      <c r="T17" s="53"/>
      <c r="U17" s="54">
        <f>R17+S17+T17</f>
        <v>0</v>
      </c>
      <c r="V17" s="54"/>
      <c r="W17" s="54">
        <f>U17-V17</f>
        <v>0</v>
      </c>
      <c r="X17" s="54">
        <f>IF(AC17=AF17,AF17,0)</f>
        <v>0</v>
      </c>
      <c r="Y17" s="54">
        <f>IF(AD17=AG17,AG17,0)</f>
        <v>0</v>
      </c>
      <c r="Z17" s="54">
        <f>X17+Y17</f>
        <v>0</v>
      </c>
      <c r="AA17" s="54">
        <f>W17+X17+Y17</f>
        <v>0</v>
      </c>
      <c r="AB17" s="54">
        <f>U17+X17+Y17</f>
        <v>0</v>
      </c>
      <c r="AC17" s="160"/>
      <c r="AD17" s="54">
        <f>SUMIFS(AD:AD,H:H,"DS2")</f>
        <v>0</v>
      </c>
      <c r="AE17" s="20">
        <f>AC17+AD17</f>
        <v>0</v>
      </c>
      <c r="AF17" s="163"/>
      <c r="AG17" s="54">
        <f>SUMIFS(AG:AG,H:H,"DS2")</f>
        <v>0</v>
      </c>
      <c r="AH17" s="20">
        <f>AF17+AG17</f>
        <v>0</v>
      </c>
      <c r="AI17" s="169"/>
      <c r="AJ17" s="170"/>
      <c r="AK17" s="2"/>
      <c r="AL17" s="2"/>
      <c r="AM17" s="2"/>
      <c r="AN17" s="2"/>
      <c r="AO17" s="2"/>
      <c r="AP17" s="2"/>
      <c r="AQ17" s="2"/>
      <c r="AR17" s="2"/>
      <c r="AS17" s="2"/>
      <c r="AT17" s="2"/>
      <c r="AU17" s="10"/>
      <c r="AV17" s="2"/>
      <c r="AW17" s="2"/>
      <c r="AX17" s="2"/>
      <c r="AY17" s="2"/>
      <c r="AZ17" s="2"/>
      <c r="BA17" s="2" t="s">
        <v>94</v>
      </c>
      <c r="BB17" s="2" t="str">
        <f>LEFT(BA17,3)</f>
        <v>MEN</v>
      </c>
      <c r="BC17" s="2">
        <f>ROWS($B$2:BA17)</f>
        <v>16</v>
      </c>
      <c r="BD17" s="2" t="str">
        <f>IF(BB17=$D$5,BC17,"")</f>
        <v/>
      </c>
      <c r="BE17" s="2" t="str">
        <f>IFERROR(SMALL(BD:BD,BC17),"")</f>
        <v/>
      </c>
      <c r="BF17" s="2" t="str">
        <f>IFERROR(INDEX($B$5:$F$553,$I23,COLUMNS($K$1:BF16)),"")</f>
        <v/>
      </c>
      <c r="BG17" s="2" t="str">
        <f>IFERROR(INDEX($B$5:$F$17373,$I23,COLUMNS($K$2:BG17)),"")</f>
        <v/>
      </c>
      <c r="BH17" s="2"/>
    </row>
    <row r="18" spans="1:60" ht="15" x14ac:dyDescent="0.25">
      <c r="A18" s="2"/>
      <c r="B18" s="202"/>
      <c r="C18" s="191"/>
      <c r="D18" s="203"/>
      <c r="E18" s="191"/>
      <c r="F18" s="191"/>
      <c r="G18" s="191"/>
      <c r="H18" s="191"/>
      <c r="I18" s="191"/>
      <c r="J18" s="191"/>
      <c r="K18" s="52" t="s">
        <v>95</v>
      </c>
      <c r="L18" s="215" t="s">
        <v>96</v>
      </c>
      <c r="M18" s="198"/>
      <c r="N18" s="198"/>
      <c r="O18" s="198"/>
      <c r="P18" s="216"/>
      <c r="Q18" s="181"/>
      <c r="R18" s="54">
        <v>12665.64</v>
      </c>
      <c r="S18" s="54"/>
      <c r="T18" s="53"/>
      <c r="U18" s="54">
        <f>R18+S18+T18</f>
        <v>12665.64</v>
      </c>
      <c r="V18" s="54"/>
      <c r="W18" s="54">
        <f>U18-V18</f>
        <v>12665.64</v>
      </c>
      <c r="X18" s="54">
        <f>IF(AC18=AF18,AF18,0)</f>
        <v>50000</v>
      </c>
      <c r="Y18" s="54">
        <f>IF(AD18=AG18,AG18,0)</f>
        <v>-12665.64</v>
      </c>
      <c r="Z18" s="54">
        <f>X18+Y18</f>
        <v>37334.36</v>
      </c>
      <c r="AA18" s="54">
        <f>W18+X18+Y18</f>
        <v>50000</v>
      </c>
      <c r="AB18" s="54">
        <f>U18+X18+Y18</f>
        <v>50000</v>
      </c>
      <c r="AC18" s="160">
        <v>50000</v>
      </c>
      <c r="AD18" s="54">
        <f>SUMIFS(AD:AD,H:H,"DS3")</f>
        <v>-12665.64</v>
      </c>
      <c r="AE18" s="20">
        <f>AC18+AD18</f>
        <v>37334.36</v>
      </c>
      <c r="AF18" s="163">
        <v>50000</v>
      </c>
      <c r="AG18" s="54">
        <f>SUMIFS(AG:AG,H:H,"DS3")</f>
        <v>-12665.64</v>
      </c>
      <c r="AH18" s="20">
        <f>AF18+AG18</f>
        <v>37334.36</v>
      </c>
      <c r="AI18" s="169"/>
      <c r="AJ18" s="170"/>
      <c r="AK18" s="2"/>
      <c r="AL18" s="2"/>
      <c r="AM18" s="2"/>
      <c r="AN18" s="2"/>
      <c r="AO18" s="2"/>
      <c r="AP18" s="2"/>
      <c r="AQ18" s="2"/>
      <c r="AR18" s="2"/>
      <c r="AS18" s="2"/>
      <c r="AT18" s="2"/>
      <c r="AU18" s="10"/>
      <c r="AV18" s="2"/>
      <c r="AW18" s="2"/>
      <c r="AX18" s="2"/>
      <c r="AY18" s="2"/>
      <c r="AZ18" s="2"/>
      <c r="BA18" s="2" t="s">
        <v>97</v>
      </c>
      <c r="BB18" s="2" t="str">
        <f>LEFT(BA18,3)</f>
        <v>MEN</v>
      </c>
      <c r="BC18" s="2">
        <f>ROWS($B$2:BA18)</f>
        <v>17</v>
      </c>
      <c r="BD18" s="2" t="str">
        <f>IF(BB18=$D$5,BC18,"")</f>
        <v/>
      </c>
      <c r="BE18" s="2" t="str">
        <f>IFERROR(SMALL(BD:BD,BC18),"")</f>
        <v/>
      </c>
      <c r="BF18" s="2" t="str">
        <f>IFERROR(INDEX($B$5:$F$553,$I24,COLUMNS($K$1:BF17)),"")</f>
        <v/>
      </c>
      <c r="BG18" s="2" t="str">
        <f>IFERROR(INDEX($B$5:$F$17373,$I24,COLUMNS($K$2:BG18)),"")</f>
        <v/>
      </c>
      <c r="BH18" s="2"/>
    </row>
    <row r="19" spans="1:60" ht="15" x14ac:dyDescent="0.25">
      <c r="A19" s="2"/>
      <c r="B19" s="202"/>
      <c r="C19" s="191"/>
      <c r="D19" s="203"/>
      <c r="E19" s="191"/>
      <c r="F19" s="191"/>
      <c r="G19" s="191"/>
      <c r="H19" s="191"/>
      <c r="I19" s="191"/>
      <c r="J19" s="191"/>
      <c r="K19" s="52" t="s">
        <v>98</v>
      </c>
      <c r="L19" s="215" t="s">
        <v>99</v>
      </c>
      <c r="M19" s="198"/>
      <c r="N19" s="198"/>
      <c r="O19" s="198"/>
      <c r="P19" s="216"/>
      <c r="Q19" s="181"/>
      <c r="R19" s="54"/>
      <c r="S19" s="54"/>
      <c r="T19" s="53"/>
      <c r="U19" s="54">
        <f>R19+S19+T19</f>
        <v>0</v>
      </c>
      <c r="V19" s="54"/>
      <c r="W19" s="54">
        <f>U19-V19</f>
        <v>0</v>
      </c>
      <c r="X19" s="54">
        <f>IF(AC19=AF19,AF19,0)</f>
        <v>0</v>
      </c>
      <c r="Y19" s="54">
        <f>IF(AD19=AG19,AG19,0)</f>
        <v>0</v>
      </c>
      <c r="Z19" s="54">
        <f>X19+Y19</f>
        <v>0</v>
      </c>
      <c r="AA19" s="54">
        <f>W19+X19+Y19</f>
        <v>0</v>
      </c>
      <c r="AB19" s="54">
        <f>U19+X19+Y19</f>
        <v>0</v>
      </c>
      <c r="AC19" s="160"/>
      <c r="AD19" s="54">
        <f>SUMIFS(AD:AD,H:H,"DS4")</f>
        <v>0</v>
      </c>
      <c r="AE19" s="20">
        <f>AC19+AD19</f>
        <v>0</v>
      </c>
      <c r="AF19" s="163"/>
      <c r="AG19" s="54">
        <f>SUMIFS(AG:AG,H:H,"DS4")</f>
        <v>0</v>
      </c>
      <c r="AH19" s="20">
        <f>AF19+AG19</f>
        <v>0</v>
      </c>
      <c r="AI19" s="169"/>
      <c r="AJ19" s="170"/>
      <c r="AK19" s="2"/>
      <c r="AL19" s="2"/>
      <c r="AM19" s="2"/>
      <c r="AN19" s="2"/>
      <c r="AO19" s="2"/>
      <c r="AP19" s="2"/>
      <c r="AQ19" s="2"/>
      <c r="AR19" s="2"/>
      <c r="AS19" s="2"/>
      <c r="AT19" s="2"/>
      <c r="AU19" s="10"/>
      <c r="AV19" s="2"/>
      <c r="AW19" s="2"/>
      <c r="AX19" s="2"/>
      <c r="AY19" s="2"/>
      <c r="AZ19" s="2"/>
      <c r="BA19" s="2" t="s">
        <v>100</v>
      </c>
      <c r="BB19" s="2" t="str">
        <f>LEFT(BA19,3)</f>
        <v>EUR</v>
      </c>
      <c r="BC19" s="2">
        <f>ROWS($B$2:BA19)</f>
        <v>18</v>
      </c>
      <c r="BD19" s="2" t="str">
        <f>IF(BB19=$D$5,BC19,"")</f>
        <v/>
      </c>
      <c r="BE19" s="2" t="str">
        <f>IFERROR(SMALL(BD:BD,BC19),"")</f>
        <v/>
      </c>
      <c r="BF19" s="2" t="str">
        <f>IFERROR(INDEX($B$5:$F$553,$I25,COLUMNS($K$1:BF18)),"")</f>
        <v/>
      </c>
      <c r="BG19" s="2" t="str">
        <f>IFERROR(INDEX($B$5:$F$17373,$I25,COLUMNS($K$2:BG19)),"")</f>
        <v/>
      </c>
      <c r="BH19" s="2"/>
    </row>
    <row r="20" spans="1:60" ht="15" x14ac:dyDescent="0.25">
      <c r="A20" s="2"/>
      <c r="B20" s="202"/>
      <c r="C20" s="191"/>
      <c r="D20" s="203"/>
      <c r="E20" s="191"/>
      <c r="F20" s="191"/>
      <c r="G20" s="191"/>
      <c r="H20" s="191"/>
      <c r="I20" s="191"/>
      <c r="J20" s="191"/>
      <c r="K20" s="52" t="s">
        <v>101</v>
      </c>
      <c r="L20" s="215" t="s">
        <v>102</v>
      </c>
      <c r="M20" s="198"/>
      <c r="N20" s="198"/>
      <c r="O20" s="198"/>
      <c r="P20" s="216"/>
      <c r="Q20" s="181"/>
      <c r="R20" s="54"/>
      <c r="S20" s="54"/>
      <c r="T20" s="53"/>
      <c r="U20" s="54">
        <f>R20+S20+T20</f>
        <v>0</v>
      </c>
      <c r="V20" s="54"/>
      <c r="W20" s="54">
        <f>U20-V20</f>
        <v>0</v>
      </c>
      <c r="X20" s="54">
        <f>IF(AC20=AF20,AF20,0)</f>
        <v>10000</v>
      </c>
      <c r="Y20" s="54">
        <f>IF(AD20=AG20,AG20,0)</f>
        <v>0</v>
      </c>
      <c r="Z20" s="54">
        <f>X20+Y20</f>
        <v>10000</v>
      </c>
      <c r="AA20" s="54">
        <f>W20+X20+Y20</f>
        <v>10000</v>
      </c>
      <c r="AB20" s="54">
        <f>U20+X20+Y20</f>
        <v>10000</v>
      </c>
      <c r="AC20" s="160">
        <v>10000</v>
      </c>
      <c r="AD20" s="54">
        <f>SUMIFS(AD:AD,H:H,"DS5")</f>
        <v>0</v>
      </c>
      <c r="AE20" s="20">
        <f>AC20+AD20</f>
        <v>10000</v>
      </c>
      <c r="AF20" s="163">
        <v>10000</v>
      </c>
      <c r="AG20" s="54">
        <f>SUMIFS(AG:AG,H:H,"DS5")</f>
        <v>0</v>
      </c>
      <c r="AH20" s="20">
        <f>AF20+AG20</f>
        <v>10000</v>
      </c>
      <c r="AI20" s="169"/>
      <c r="AJ20" s="170"/>
      <c r="AK20" s="2"/>
      <c r="AL20" s="2"/>
      <c r="AM20" s="2"/>
      <c r="AN20" s="2"/>
      <c r="AO20" s="2"/>
      <c r="AP20" s="2"/>
      <c r="AQ20" s="2"/>
      <c r="AR20" s="2"/>
      <c r="AS20" s="2"/>
      <c r="AT20" s="2"/>
      <c r="AU20" s="10"/>
      <c r="AV20" s="2"/>
      <c r="AW20" s="2"/>
      <c r="AX20" s="2"/>
      <c r="AY20" s="2"/>
      <c r="AZ20" s="2"/>
      <c r="BA20" s="2" t="s">
        <v>103</v>
      </c>
      <c r="BB20" s="2" t="str">
        <f>LEFT(BA20,3)</f>
        <v>EUR</v>
      </c>
      <c r="BC20" s="2">
        <f>ROWS($B$2:BA20)</f>
        <v>19</v>
      </c>
      <c r="BD20" s="2" t="str">
        <f>IF(BB20=$D$5,BC20,"")</f>
        <v/>
      </c>
      <c r="BE20" s="2" t="str">
        <f>IFERROR(SMALL(BD:BD,BC20),"")</f>
        <v/>
      </c>
      <c r="BF20" s="2" t="str">
        <f>IFERROR(INDEX($B$5:$F$553,$I26,COLUMNS($K$1:BF19)),"")</f>
        <v/>
      </c>
      <c r="BG20" s="2" t="str">
        <f>IFERROR(INDEX($B$5:$F$17373,$I26,COLUMNS($K$2:BG20)),"")</f>
        <v/>
      </c>
      <c r="BH20" s="2"/>
    </row>
    <row r="21" spans="1:60" ht="15.75" thickBot="1" x14ac:dyDescent="0.3">
      <c r="A21" s="2"/>
      <c r="B21" s="204"/>
      <c r="C21" s="205"/>
      <c r="D21" s="205"/>
      <c r="E21" s="205"/>
      <c r="F21" s="205"/>
      <c r="G21" s="205"/>
      <c r="H21" s="205"/>
      <c r="I21" s="205"/>
      <c r="J21" s="205"/>
      <c r="K21" s="55" t="s">
        <v>104</v>
      </c>
      <c r="L21" s="192" t="s">
        <v>105</v>
      </c>
      <c r="M21" s="193"/>
      <c r="N21" s="193"/>
      <c r="O21" s="193"/>
      <c r="P21" s="194"/>
      <c r="Q21" s="181"/>
      <c r="R21" s="132">
        <v>10000</v>
      </c>
      <c r="S21" s="132"/>
      <c r="T21" s="133"/>
      <c r="U21" s="132">
        <f>R21+S21+T21</f>
        <v>10000</v>
      </c>
      <c r="V21" s="132"/>
      <c r="W21" s="132">
        <f>U21-V21</f>
        <v>10000</v>
      </c>
      <c r="X21" s="132">
        <f>IF(AC21=AF21,AF21,0)</f>
        <v>0</v>
      </c>
      <c r="Y21" s="132">
        <f>IF(AD21=AG21,AG21,0)</f>
        <v>0</v>
      </c>
      <c r="Z21" s="132">
        <f>X21+Y21</f>
        <v>0</v>
      </c>
      <c r="AA21" s="132">
        <f>W21+X21+Y21</f>
        <v>10000</v>
      </c>
      <c r="AB21" s="132">
        <f>U21+X21+Y21</f>
        <v>10000</v>
      </c>
      <c r="AC21" s="161"/>
      <c r="AD21" s="132">
        <f>SUMIFS(AD:AD,H:H,"DS6")</f>
        <v>0</v>
      </c>
      <c r="AE21" s="134">
        <f>AC21+AD21</f>
        <v>0</v>
      </c>
      <c r="AF21" s="164"/>
      <c r="AG21" s="132">
        <f>SUMIFS(AG:AG,H:H,"DS6")</f>
        <v>0</v>
      </c>
      <c r="AH21" s="134">
        <f>AF21+AG21</f>
        <v>0</v>
      </c>
      <c r="AI21" s="171"/>
      <c r="AJ21" s="172"/>
      <c r="AK21" s="2"/>
      <c r="AL21" s="2"/>
      <c r="AM21" s="2"/>
      <c r="AN21" s="2"/>
      <c r="AO21" s="2"/>
      <c r="AP21" s="2"/>
      <c r="AQ21" s="2"/>
      <c r="AR21" s="2"/>
      <c r="AS21" s="2"/>
      <c r="AT21" s="2"/>
      <c r="AU21" s="10"/>
      <c r="AV21" s="2"/>
      <c r="AW21" s="2"/>
      <c r="AX21" s="2"/>
      <c r="AY21" s="2"/>
      <c r="AZ21" s="2"/>
      <c r="BA21" s="2" t="s">
        <v>106</v>
      </c>
      <c r="BB21" s="2" t="str">
        <f>LEFT(BA21,3)</f>
        <v>EUR</v>
      </c>
      <c r="BC21" s="2">
        <f>ROWS($B$2:BA21)</f>
        <v>20</v>
      </c>
      <c r="BD21" s="2" t="str">
        <f>IF(BB21=$D$5,BC21,"")</f>
        <v/>
      </c>
      <c r="BE21" s="2" t="str">
        <f>IFERROR(SMALL(BD:BD,BC21),"")</f>
        <v/>
      </c>
      <c r="BF21" s="2" t="str">
        <f>IFERROR(INDEX($B$5:$F$553,#REF!,COLUMNS($K$1:BF20)),"")</f>
        <v/>
      </c>
      <c r="BG21" s="2" t="str">
        <f>IFERROR(INDEX($B$5:$F$17373,#REF!,COLUMNS($K$2:BG21)),"")</f>
        <v/>
      </c>
      <c r="BH21" s="2"/>
    </row>
    <row r="22" spans="1:60" ht="12.75" thickBot="1" x14ac:dyDescent="0.25">
      <c r="A22" s="2"/>
      <c r="B22" s="43"/>
      <c r="C22" s="44"/>
      <c r="D22" s="44"/>
      <c r="E22" s="44"/>
      <c r="F22" s="44"/>
      <c r="G22" s="44"/>
      <c r="H22" s="44"/>
      <c r="I22" s="44"/>
      <c r="J22" s="44"/>
      <c r="K22" s="45"/>
      <c r="L22" s="44"/>
      <c r="M22" s="44"/>
      <c r="N22" s="44"/>
      <c r="O22" s="45"/>
      <c r="P22" s="131" t="s">
        <v>107</v>
      </c>
      <c r="Q22" s="131"/>
      <c r="R22" s="137">
        <v>272152.84999999998</v>
      </c>
      <c r="S22" s="141"/>
      <c r="T22" s="141"/>
      <c r="U22" s="141">
        <f>R22+S22+T22</f>
        <v>272152.84999999998</v>
      </c>
      <c r="V22" s="141"/>
      <c r="W22" s="141">
        <f>U22-V22</f>
        <v>272152.84999999998</v>
      </c>
      <c r="X22" s="141">
        <f>SUM(X16:X21)</f>
        <v>60000</v>
      </c>
      <c r="Y22" s="141">
        <f>SUM(Y16:Y21)</f>
        <v>-31848.85</v>
      </c>
      <c r="Z22" s="141">
        <f>X22+Y22</f>
        <v>28151.15</v>
      </c>
      <c r="AA22" s="141">
        <f>W22+X22+Y22</f>
        <v>300304</v>
      </c>
      <c r="AB22" s="141">
        <f>U22+X22+Y22</f>
        <v>300304</v>
      </c>
      <c r="AC22" s="141">
        <f>SUM(AC16:AC21)</f>
        <v>60000</v>
      </c>
      <c r="AD22" s="141">
        <f>SUM(AD16:AD21)</f>
        <v>-31848.85</v>
      </c>
      <c r="AE22" s="142">
        <f>AC22+AD22</f>
        <v>28151.15</v>
      </c>
      <c r="AF22" s="140">
        <f>SUM(AF16:AF21)</f>
        <v>60000</v>
      </c>
      <c r="AG22" s="58">
        <f>SUM(AG16:AG21)</f>
        <v>-31848.85</v>
      </c>
      <c r="AH22" s="138">
        <f>AF22+AG22</f>
        <v>28151.15</v>
      </c>
      <c r="AI22" s="2"/>
      <c r="AJ22" s="2"/>
      <c r="AK22" s="2"/>
      <c r="AL22" s="2"/>
      <c r="AM22" s="2"/>
      <c r="AN22" s="2"/>
      <c r="AO22" s="2"/>
      <c r="AP22" s="2"/>
      <c r="AQ22" s="2"/>
      <c r="AR22" s="2"/>
      <c r="AS22" s="2"/>
      <c r="AT22" s="2"/>
      <c r="AU22" s="10"/>
      <c r="AV22" s="2"/>
      <c r="AW22" s="2"/>
      <c r="AX22" s="2"/>
      <c r="AY22" s="2"/>
      <c r="AZ22" s="2"/>
      <c r="BA22" s="2" t="s">
        <v>108</v>
      </c>
      <c r="BB22" s="2" t="str">
        <f>LEFT(BA22,3)</f>
        <v>EUR</v>
      </c>
      <c r="BC22" s="2">
        <f>ROWS($B$2:BA22)</f>
        <v>21</v>
      </c>
      <c r="BD22" s="2" t="str">
        <f>IF(BB22=$D$5,BC22,"")</f>
        <v/>
      </c>
      <c r="BE22" s="2" t="str">
        <f>IFERROR(SMALL(BD:BD,BC22),"")</f>
        <v/>
      </c>
      <c r="BF22" s="2" t="str">
        <f>IFERROR(INDEX($B$5:$F$553,$I27,COLUMNS($K$1:BF21)),"")</f>
        <v/>
      </c>
      <c r="BG22" s="2" t="str">
        <f>IFERROR(INDEX($B$5:$F$17373,$I27,COLUMNS($K$2:BG22)),"")</f>
        <v/>
      </c>
      <c r="BH22" s="2"/>
    </row>
    <row r="23" spans="1:60" ht="12.75" thickBot="1" x14ac:dyDescent="0.25">
      <c r="A23" s="2"/>
      <c r="B23" s="43"/>
      <c r="C23" s="44"/>
      <c r="D23" s="44"/>
      <c r="E23" s="44"/>
      <c r="F23" s="44"/>
      <c r="G23" s="44"/>
      <c r="H23" s="44"/>
      <c r="I23" s="44"/>
      <c r="J23" s="44"/>
      <c r="K23" s="45"/>
      <c r="L23" s="44"/>
      <c r="M23" s="44"/>
      <c r="N23" s="44"/>
      <c r="O23" s="45"/>
      <c r="P23" s="115" t="s">
        <v>109</v>
      </c>
      <c r="Q23" s="59"/>
      <c r="R23" s="135">
        <v>1174038.46</v>
      </c>
      <c r="S23" s="136"/>
      <c r="T23" s="135"/>
      <c r="U23" s="135">
        <f>R23+S23+T23</f>
        <v>1174038.46</v>
      </c>
      <c r="V23" s="136"/>
      <c r="W23" s="135">
        <f>U23-V23</f>
        <v>1174038.46</v>
      </c>
      <c r="X23" s="135">
        <f>X22+X14</f>
        <v>564095</v>
      </c>
      <c r="Y23" s="135">
        <f>Y22+Y14</f>
        <v>-310274.45999999996</v>
      </c>
      <c r="Z23" s="135">
        <f>X23+Y23</f>
        <v>253820.54000000004</v>
      </c>
      <c r="AA23" s="135">
        <f>W23+X23+Y23</f>
        <v>1427859</v>
      </c>
      <c r="AB23" s="135">
        <f>U23+X23+Y23</f>
        <v>1427859</v>
      </c>
      <c r="AC23" s="136">
        <f>AC22+AC14</f>
        <v>564095</v>
      </c>
      <c r="AD23" s="136">
        <f>AD22+AD14</f>
        <v>-310274.45999999996</v>
      </c>
      <c r="AE23" s="136">
        <f>AC23+AD23</f>
        <v>253820.54000000004</v>
      </c>
      <c r="AF23" s="136">
        <f>AF22+AF14</f>
        <v>564095</v>
      </c>
      <c r="AG23" s="136">
        <f>AG22+AG14</f>
        <v>-310274.45999999996</v>
      </c>
      <c r="AH23" s="136">
        <f>AF23+AG23</f>
        <v>253820.54000000004</v>
      </c>
      <c r="AI23" s="2"/>
      <c r="AJ23" s="2"/>
      <c r="AK23" s="2"/>
      <c r="AL23" s="2"/>
      <c r="AM23" s="2"/>
      <c r="AN23" s="2"/>
      <c r="AO23" s="2"/>
      <c r="AP23" s="2"/>
      <c r="AQ23" s="2"/>
      <c r="AR23" s="2"/>
      <c r="AS23" s="2"/>
      <c r="AT23" s="2"/>
      <c r="AU23" s="10"/>
      <c r="AV23" s="2"/>
      <c r="AW23" s="2"/>
      <c r="AX23" s="2"/>
      <c r="AY23" s="2"/>
      <c r="AZ23" s="2"/>
      <c r="BA23" s="2" t="s">
        <v>110</v>
      </c>
      <c r="BB23" s="2" t="str">
        <f>LEFT(BA23,3)</f>
        <v>EUR</v>
      </c>
      <c r="BC23" s="2">
        <f>ROWS($B$2:BA23)</f>
        <v>22</v>
      </c>
      <c r="BD23" s="2" t="str">
        <f>IF(BB23=$D$5,BC23,"")</f>
        <v/>
      </c>
      <c r="BE23" s="2" t="str">
        <f>IFERROR(SMALL(BD:BD,BC23),"")</f>
        <v/>
      </c>
      <c r="BF23" s="2" t="str">
        <f>IFERROR(INDEX($B$5:$F$553,$I28,COLUMNS($K$1:BF22)),"")</f>
        <v/>
      </c>
      <c r="BG23" s="2" t="str">
        <f>IFERROR(INDEX($B$5:$F$17373,$I28,COLUMNS($K$2:BG23)),"")</f>
        <v/>
      </c>
      <c r="BH23" s="2"/>
    </row>
    <row r="24" spans="1:60" ht="15.75" thickBot="1" x14ac:dyDescent="0.3">
      <c r="A24" s="2"/>
      <c r="B24" s="230" t="s">
        <v>111</v>
      </c>
      <c r="C24" s="201"/>
      <c r="D24" s="201"/>
      <c r="E24" s="201"/>
      <c r="F24" s="201"/>
      <c r="G24" s="201"/>
      <c r="H24" s="201"/>
      <c r="I24" s="201"/>
      <c r="J24" s="201"/>
      <c r="K24" s="148" t="s">
        <v>112</v>
      </c>
      <c r="L24" s="149" t="s">
        <v>113</v>
      </c>
      <c r="M24" s="150"/>
      <c r="N24" s="185" t="s">
        <v>28</v>
      </c>
      <c r="O24" s="151">
        <f>VLOOKUP(N24,BI2:BJ6, 2, FALSE)</f>
        <v>0.04</v>
      </c>
      <c r="P24" s="61" t="s">
        <v>114</v>
      </c>
      <c r="Q24" s="158"/>
      <c r="R24" s="63">
        <v>46961.538399999998</v>
      </c>
      <c r="S24" s="63"/>
      <c r="T24" s="63"/>
      <c r="U24" s="64">
        <f>R24+S24+T24</f>
        <v>46961.538399999998</v>
      </c>
      <c r="V24" s="63"/>
      <c r="W24" s="63">
        <f>U24-V24</f>
        <v>46961.538399999998</v>
      </c>
      <c r="X24" s="63">
        <f>IF(AC24=AF24,AF24,0)</f>
        <v>22563.8</v>
      </c>
      <c r="Y24" s="63">
        <f>IF(AD24=AG24,AG24,0)</f>
        <v>-12410.9784</v>
      </c>
      <c r="Z24" s="63">
        <f>X24+Y24</f>
        <v>10152.821599999999</v>
      </c>
      <c r="AA24" s="63">
        <f>W24+X24+Y24</f>
        <v>57114.359999999993</v>
      </c>
      <c r="AB24" s="64">
        <f>U24+X24+Y24</f>
        <v>57114.359999999993</v>
      </c>
      <c r="AC24" s="63">
        <f>$O$24*AC23</f>
        <v>22563.8</v>
      </c>
      <c r="AD24" s="63">
        <f>SUMIFS(AD:AD,H:H,"ID")</f>
        <v>-12410.9784</v>
      </c>
      <c r="AE24" s="139">
        <f>AC24+AD24</f>
        <v>10152.821599999999</v>
      </c>
      <c r="AF24" s="62">
        <f>$O$24*AF23</f>
        <v>22563.8</v>
      </c>
      <c r="AG24" s="63">
        <f>SUMIFS(AG:AG,H:H,"ID")</f>
        <v>-12410.9784</v>
      </c>
      <c r="AH24" s="65">
        <f>AF24+AG24</f>
        <v>10152.821599999999</v>
      </c>
      <c r="AI24" s="173"/>
      <c r="AJ24" s="174"/>
      <c r="AK24" s="2"/>
      <c r="AL24" s="2"/>
      <c r="AM24" s="2"/>
      <c r="AN24" s="2"/>
      <c r="AO24" s="2"/>
      <c r="AP24" s="2"/>
      <c r="AQ24" s="2"/>
      <c r="AR24" s="2"/>
      <c r="AS24" s="2"/>
      <c r="AT24" s="2"/>
      <c r="AU24" s="10"/>
      <c r="AV24" s="2"/>
      <c r="AW24" s="2"/>
      <c r="AX24" s="2"/>
      <c r="AY24" s="2"/>
      <c r="AZ24" s="2"/>
      <c r="BA24" s="2" t="s">
        <v>115</v>
      </c>
      <c r="BB24" s="2" t="str">
        <f>LEFT(BA24,3)</f>
        <v>EUR</v>
      </c>
      <c r="BC24" s="2">
        <f>ROWS($B$2:BA24)</f>
        <v>23</v>
      </c>
      <c r="BD24" s="2" t="str">
        <f>IF(BB24=$D$5,BC24,"")</f>
        <v/>
      </c>
      <c r="BE24" s="2" t="str">
        <f>IFERROR(SMALL(BD:BD,BC24),"")</f>
        <v/>
      </c>
      <c r="BF24" s="2" t="str">
        <f>IFERROR(INDEX($B$5:$F$553,$I29,COLUMNS($K$1:BF23)),"")</f>
        <v/>
      </c>
      <c r="BG24" s="2" t="str">
        <f>IFERROR(INDEX($B$5:$F$17373,$I29,COLUMNS($K$2:BG24)),"")</f>
        <v/>
      </c>
      <c r="BH24" s="2"/>
    </row>
    <row r="25" spans="1:60" ht="15.75" thickBot="1" x14ac:dyDescent="0.3">
      <c r="A25" s="2"/>
      <c r="B25" s="152"/>
      <c r="C25" s="153"/>
      <c r="D25" s="153"/>
      <c r="E25" s="153"/>
      <c r="F25" s="153"/>
      <c r="G25" s="153"/>
      <c r="H25" s="153"/>
      <c r="I25" s="153"/>
      <c r="J25" s="153"/>
      <c r="K25" s="153"/>
      <c r="L25" s="153"/>
      <c r="M25" s="153"/>
      <c r="N25" s="153"/>
      <c r="O25" s="154"/>
      <c r="P25" s="228" t="s">
        <v>116</v>
      </c>
      <c r="Q25" s="211"/>
      <c r="R25" s="127">
        <v>1220999.9983999999</v>
      </c>
      <c r="S25" s="127"/>
      <c r="T25" s="127"/>
      <c r="U25" s="127">
        <f>R25+S25+T25</f>
        <v>1220999.9983999999</v>
      </c>
      <c r="V25" s="127"/>
      <c r="W25" s="127">
        <f>U25-V25</f>
        <v>1220999.9983999999</v>
      </c>
      <c r="X25" s="127">
        <f>X23+X24</f>
        <v>586658.80000000005</v>
      </c>
      <c r="Y25" s="127">
        <f>Y23+Y24</f>
        <v>-322685.43839999998</v>
      </c>
      <c r="Z25" s="127">
        <f>X25+Y25</f>
        <v>263973.36160000006</v>
      </c>
      <c r="AA25" s="127">
        <f>W25+X25+Y25</f>
        <v>1484973.3599999999</v>
      </c>
      <c r="AB25" s="127">
        <f>U25+X25+Y25</f>
        <v>1484973.3599999999</v>
      </c>
      <c r="AC25" s="127">
        <f>AC23+AC24</f>
        <v>586658.80000000005</v>
      </c>
      <c r="AD25" s="127">
        <f>AD23+AD24</f>
        <v>-322685.43839999998</v>
      </c>
      <c r="AE25" s="127">
        <f>AC25+AD25</f>
        <v>263973.36160000006</v>
      </c>
      <c r="AF25" s="127">
        <f>AF23+AF24</f>
        <v>586658.80000000005</v>
      </c>
      <c r="AG25" s="127">
        <f>AG23+AG24</f>
        <v>-322685.43839999998</v>
      </c>
      <c r="AH25" s="127">
        <f>AF25+AG25</f>
        <v>263973.36160000006</v>
      </c>
      <c r="AI25" s="2"/>
      <c r="AJ25" s="2"/>
      <c r="AK25" s="2"/>
      <c r="AL25" s="2"/>
      <c r="AM25" s="2"/>
      <c r="AN25" s="2"/>
      <c r="AO25" s="2"/>
      <c r="AP25" s="2"/>
      <c r="AQ25" s="2"/>
      <c r="AR25" s="2"/>
      <c r="AS25" s="2"/>
      <c r="AT25" s="2"/>
      <c r="AU25" s="10"/>
      <c r="AV25" s="2"/>
      <c r="AW25" s="2"/>
      <c r="AX25" s="2"/>
      <c r="AY25" s="2"/>
      <c r="AZ25" s="2"/>
      <c r="BA25" s="2" t="s">
        <v>117</v>
      </c>
      <c r="BB25" s="2" t="str">
        <f>LEFT(BA25,3)</f>
        <v>EUR</v>
      </c>
      <c r="BC25" s="2">
        <f>ROWS($B$2:BA25)</f>
        <v>24</v>
      </c>
      <c r="BD25" s="2" t="str">
        <f>IF(BB25=$D$5,BC25,"")</f>
        <v/>
      </c>
      <c r="BE25" s="2" t="str">
        <f>IFERROR(SMALL(BD:BD,BC25),"")</f>
        <v/>
      </c>
      <c r="BF25" s="2" t="str">
        <f>IFERROR(INDEX($B$5:$F$553,$I30,COLUMNS($K$1:BF24)),"")</f>
        <v/>
      </c>
      <c r="BG25" s="2" t="str">
        <f>IFERROR(INDEX($B$5:$F$17373,$I30,COLUMNS($K$2:BG25)),"")</f>
        <v/>
      </c>
      <c r="BH25" s="2"/>
    </row>
    <row r="26" spans="1:60" ht="15.75" thickBot="1" x14ac:dyDescent="0.3">
      <c r="A26" s="2"/>
      <c r="B26" s="214"/>
      <c r="C26" s="205"/>
      <c r="D26" s="205"/>
      <c r="E26" s="205"/>
      <c r="F26" s="205"/>
      <c r="G26" s="205"/>
      <c r="H26" s="205"/>
      <c r="I26" s="205"/>
      <c r="J26" s="205"/>
      <c r="K26" s="205"/>
      <c r="L26" s="205"/>
      <c r="M26" s="205"/>
      <c r="N26" s="205"/>
      <c r="O26" s="205"/>
      <c r="P26" s="205"/>
      <c r="Q26" s="205"/>
      <c r="R26" s="205"/>
      <c r="S26" s="205"/>
      <c r="T26" s="205"/>
      <c r="U26" s="205"/>
      <c r="V26" s="205"/>
      <c r="W26" s="205"/>
      <c r="X26" s="205"/>
      <c r="Y26" s="205"/>
      <c r="Z26" s="205"/>
      <c r="AA26" s="205"/>
      <c r="AB26" s="205"/>
      <c r="AC26" s="205"/>
      <c r="AD26" s="205"/>
      <c r="AE26" s="205"/>
      <c r="AF26" s="205"/>
      <c r="AG26" s="205"/>
      <c r="AH26" s="205"/>
      <c r="AI26" s="205"/>
      <c r="AJ26" s="205"/>
      <c r="AK26" s="2"/>
      <c r="AL26" s="2"/>
      <c r="AM26" s="2"/>
      <c r="AN26" s="2"/>
      <c r="AO26" s="2"/>
      <c r="AP26" s="2"/>
      <c r="AQ26" s="2"/>
      <c r="AR26" s="2"/>
      <c r="AS26" s="2"/>
      <c r="AT26" s="2"/>
      <c r="AU26" s="10"/>
      <c r="AV26" s="2"/>
      <c r="AW26" s="2"/>
      <c r="AX26" s="2"/>
      <c r="AY26" s="2"/>
      <c r="AZ26" s="2"/>
      <c r="BA26" s="2"/>
      <c r="BB26" s="2"/>
      <c r="BC26" s="2"/>
      <c r="BD26" s="2"/>
      <c r="BE26" s="2"/>
      <c r="BF26" s="2"/>
      <c r="BG26" s="2"/>
      <c r="BH26" s="2"/>
    </row>
    <row r="27" spans="1:60" ht="15.75" thickBot="1" x14ac:dyDescent="0.3">
      <c r="B27" s="66" t="s">
        <v>118</v>
      </c>
      <c r="C27" s="67" t="s">
        <v>119</v>
      </c>
      <c r="D27" s="67"/>
      <c r="E27" s="67"/>
      <c r="F27" s="67"/>
      <c r="G27" s="68"/>
      <c r="H27" s="68" t="s">
        <v>120</v>
      </c>
      <c r="I27" s="69">
        <f>W27/$W$24</f>
        <v>1</v>
      </c>
      <c r="J27" s="70"/>
      <c r="K27" s="71" t="s">
        <v>112</v>
      </c>
      <c r="L27" s="225" t="s">
        <v>113</v>
      </c>
      <c r="M27" s="226"/>
      <c r="N27" s="226"/>
      <c r="O27" s="226"/>
      <c r="P27" s="211"/>
      <c r="Q27" s="72"/>
      <c r="R27" s="63">
        <v>46961.538399999998</v>
      </c>
      <c r="S27" s="63"/>
      <c r="T27" s="63"/>
      <c r="U27" s="63">
        <f>R27+S27+T27</f>
        <v>46961.538399999998</v>
      </c>
      <c r="V27" s="63"/>
      <c r="W27" s="63">
        <f>U27-V27</f>
        <v>46961.538399999998</v>
      </c>
      <c r="X27" s="63">
        <f>IF(AC27=AF27,AF27,0)</f>
        <v>0</v>
      </c>
      <c r="Y27" s="182">
        <f>IF(AD27=AG27,AG27,0)</f>
        <v>-12410.9784</v>
      </c>
      <c r="Z27" s="63">
        <f>X27+Y27</f>
        <v>-12410.9784</v>
      </c>
      <c r="AA27" s="63">
        <f>W27+X27+Y27</f>
        <v>34550.559999999998</v>
      </c>
      <c r="AB27" s="63">
        <f>U27+X27+Y27</f>
        <v>34550.559999999998</v>
      </c>
      <c r="AC27" s="63">
        <f>IF((AC35+AC44)=0,0,(AC35+AC44)*$O$24)</f>
        <v>0</v>
      </c>
      <c r="AD27" s="182">
        <f>IF($AD44+$AD35=0,0,(($AD44+$AD35)/($W35+$W44))*$W27)</f>
        <v>-12410.9784</v>
      </c>
      <c r="AE27" s="65">
        <f>AC27+AD27</f>
        <v>-12410.9784</v>
      </c>
      <c r="AF27" s="63">
        <f>IF((AF35+AF44)=0,0,(AF35+AF44)*$O$24)</f>
        <v>0</v>
      </c>
      <c r="AG27" s="182">
        <f>IF($AG44+$AG35=0,0,(($AG44+$AG35)/($W35+$W44))*$W27)</f>
        <v>-12410.9784</v>
      </c>
      <c r="AH27" s="65">
        <f>AF27+AG27</f>
        <v>-12410.9784</v>
      </c>
      <c r="AI27" s="173"/>
      <c r="AJ27" s="174"/>
      <c r="AK27" s="2"/>
      <c r="AL27" s="2"/>
      <c r="AM27" s="2"/>
      <c r="AN27" s="2"/>
      <c r="AO27" s="2"/>
      <c r="AP27" s="2"/>
      <c r="AQ27" s="2"/>
      <c r="AR27" s="2"/>
      <c r="AS27" s="2"/>
      <c r="AT27" s="2"/>
      <c r="AU27" s="10"/>
      <c r="AV27" s="2"/>
      <c r="AW27" s="2"/>
      <c r="AX27" s="2"/>
      <c r="AY27" s="2"/>
      <c r="AZ27" s="2"/>
      <c r="BA27" s="2" t="s">
        <v>121</v>
      </c>
      <c r="BB27" s="2" t="str">
        <f>LEFT(BA27,3)</f>
        <v>EUR</v>
      </c>
      <c r="BC27" s="2">
        <f>ROWS($B$2:BA27)</f>
        <v>26</v>
      </c>
      <c r="BD27" s="2" t="str">
        <f>IF(BB27=$D$5,BC27,"")</f>
        <v/>
      </c>
      <c r="BE27" s="2" t="str">
        <f>IFERROR(SMALL(BD:BD,BC27),"")</f>
        <v/>
      </c>
      <c r="BF27" s="2" t="str">
        <f>IFERROR(INDEX($B$5:$F$553,$I32,COLUMNS($K$1:BF26)),"")</f>
        <v/>
      </c>
      <c r="BG27" s="2" t="str">
        <f>IFERROR(INDEX($B$5:$F$17373,$I32,COLUMNS($K$2:BG27)),"")</f>
        <v/>
      </c>
      <c r="BH27" s="2"/>
    </row>
    <row r="28" spans="1:60" ht="12.75" thickBot="1" x14ac:dyDescent="0.25">
      <c r="A28" s="2"/>
      <c r="B28" s="73"/>
      <c r="C28" s="188"/>
      <c r="D28" s="75" t="s">
        <v>122</v>
      </c>
      <c r="E28" s="76" t="s">
        <v>123</v>
      </c>
      <c r="F28" s="77"/>
      <c r="G28" s="78"/>
      <c r="H28" s="78"/>
      <c r="I28" s="78"/>
      <c r="J28" s="79"/>
      <c r="K28" s="188"/>
      <c r="L28" s="188"/>
      <c r="Q28" s="188"/>
      <c r="R28" s="44"/>
      <c r="S28" s="188"/>
      <c r="T28" s="44"/>
      <c r="U28" s="188"/>
      <c r="V28" s="188"/>
      <c r="W28" s="188"/>
      <c r="X28" s="188"/>
      <c r="Y28" s="188"/>
      <c r="Z28" s="188"/>
      <c r="AA28" s="188"/>
      <c r="AB28" s="188"/>
      <c r="AC28" s="188"/>
      <c r="AD28" s="188"/>
      <c r="AE28" s="188"/>
      <c r="AF28" s="188"/>
      <c r="AG28" s="188"/>
      <c r="AH28" s="188"/>
      <c r="AI28" s="2"/>
      <c r="AJ28" s="2"/>
      <c r="AK28" s="2"/>
      <c r="AL28" s="2"/>
      <c r="AM28" s="2"/>
      <c r="AN28" s="2"/>
      <c r="AO28" s="2"/>
      <c r="AP28" s="2"/>
      <c r="AQ28" s="2"/>
      <c r="AR28" s="2"/>
      <c r="AS28" s="2"/>
      <c r="AT28" s="2"/>
      <c r="AU28" s="10"/>
      <c r="AV28" s="2"/>
      <c r="AW28" s="2"/>
      <c r="AX28" s="2"/>
      <c r="AY28" s="2"/>
      <c r="AZ28" s="2"/>
      <c r="BA28" s="2" t="s">
        <v>124</v>
      </c>
      <c r="BB28" s="2" t="str">
        <f>LEFT(BA28,3)</f>
        <v>EUR</v>
      </c>
      <c r="BC28" s="2">
        <f>ROWS($B$2:BA28)</f>
        <v>27</v>
      </c>
      <c r="BD28" s="2" t="str">
        <f>IF(BB28=$D$5,BC28,"")</f>
        <v/>
      </c>
      <c r="BE28" s="2" t="str">
        <f>IFERROR(SMALL(BD:BD,BC28),"")</f>
        <v/>
      </c>
      <c r="BF28" s="2" t="str">
        <f>IFERROR(INDEX($B$5:$F$553,$I33,COLUMNS($K$1:BF27)),"")</f>
        <v/>
      </c>
      <c r="BG28" s="2" t="str">
        <f>IFERROR(INDEX($B$5:$F$17373,$I33,COLUMNS($K$2:BG28)),"")</f>
        <v/>
      </c>
      <c r="BH28" s="2"/>
    </row>
    <row r="29" spans="1:60" ht="15.75" thickBot="1" x14ac:dyDescent="0.3">
      <c r="A29" s="2"/>
      <c r="B29" s="73"/>
      <c r="C29" s="80" t="s">
        <v>710</v>
      </c>
      <c r="D29" s="81">
        <f>R45</f>
        <v>1220999.9983999999</v>
      </c>
      <c r="E29" s="82">
        <f>R44/$R$14</f>
        <v>1</v>
      </c>
      <c r="F29" s="77"/>
      <c r="G29" s="83"/>
      <c r="H29" s="78" t="s">
        <v>125</v>
      </c>
      <c r="I29" s="77">
        <f>W29/$W$16</f>
        <v>1</v>
      </c>
      <c r="J29" s="84"/>
      <c r="K29" s="85" t="s">
        <v>89</v>
      </c>
      <c r="L29" s="208" t="s">
        <v>90</v>
      </c>
      <c r="M29" s="207"/>
      <c r="N29" s="207"/>
      <c r="O29" s="207"/>
      <c r="P29" s="209"/>
      <c r="Q29" s="86"/>
      <c r="R29" s="50">
        <v>249487.21</v>
      </c>
      <c r="S29" s="50"/>
      <c r="T29" s="50"/>
      <c r="U29" s="50">
        <f>R29+S29+T29</f>
        <v>249487.21</v>
      </c>
      <c r="V29" s="50"/>
      <c r="W29" s="50">
        <f>U29-V29</f>
        <v>249487.21</v>
      </c>
      <c r="X29" s="50">
        <f>IF(AC29=AF29,AF29,0)</f>
        <v>0</v>
      </c>
      <c r="Y29" s="50">
        <f>IF(AD29=AG29,AG29,0)</f>
        <v>-19183.21</v>
      </c>
      <c r="Z29" s="50">
        <f>X29+Y29</f>
        <v>-19183.21</v>
      </c>
      <c r="AA29" s="50">
        <f>W29+X29+Y29</f>
        <v>230304</v>
      </c>
      <c r="AB29" s="50">
        <f>U29+X29+Y29</f>
        <v>230304</v>
      </c>
      <c r="AC29" s="50">
        <f>$E41*$AC$16</f>
        <v>0</v>
      </c>
      <c r="AD29" s="159">
        <v>-19183.21</v>
      </c>
      <c r="AE29" s="51">
        <f>AC29+AD29</f>
        <v>-19183.21</v>
      </c>
      <c r="AF29" s="50">
        <f>$E41*$AF$16</f>
        <v>0</v>
      </c>
      <c r="AG29" s="162">
        <v>-19183.21</v>
      </c>
      <c r="AH29" s="51">
        <f>AF29+AG29</f>
        <v>-19183.21</v>
      </c>
      <c r="AI29" s="167"/>
      <c r="AJ29" s="168"/>
      <c r="AK29" s="2"/>
      <c r="AL29" s="2"/>
      <c r="AM29" s="2"/>
      <c r="AN29" s="2"/>
      <c r="AO29" s="2"/>
      <c r="AP29" s="2"/>
      <c r="AQ29" s="2"/>
      <c r="AR29" s="2"/>
      <c r="AS29" s="2"/>
      <c r="AT29" s="2"/>
      <c r="AU29" s="10"/>
      <c r="AV29" s="2"/>
      <c r="AW29" s="2"/>
      <c r="AX29" s="2"/>
      <c r="AY29" s="2"/>
      <c r="AZ29" s="2"/>
      <c r="BA29" s="2" t="s">
        <v>126</v>
      </c>
      <c r="BB29" s="2" t="str">
        <f>LEFT(BA29,3)</f>
        <v>EUR</v>
      </c>
      <c r="BC29" s="2">
        <f>ROWS($B$2:BA29)</f>
        <v>28</v>
      </c>
      <c r="BD29" s="2" t="str">
        <f>IF(BB29=$D$5,BC29,"")</f>
        <v/>
      </c>
      <c r="BE29" s="2" t="str">
        <f>IFERROR(SMALL(BD:BD,BC29),"")</f>
        <v/>
      </c>
      <c r="BF29" s="2" t="str">
        <f>IFERROR(INDEX($B$5:$F$553,$I34,COLUMNS($K$1:BF28)),"")</f>
        <v/>
      </c>
      <c r="BG29" s="2" t="str">
        <f>IFERROR(INDEX($B$5:$F$17373,$I34,COLUMNS($K$2:BG29)),"")</f>
        <v/>
      </c>
      <c r="BH29" s="2"/>
    </row>
    <row r="30" spans="1:60" ht="15" x14ac:dyDescent="0.25">
      <c r="A30" s="2"/>
      <c r="B30" s="73"/>
      <c r="C30" s="87" t="s">
        <v>127</v>
      </c>
      <c r="D30" s="88">
        <f>S45</f>
        <v>0</v>
      </c>
      <c r="E30" s="77"/>
      <c r="F30" s="77"/>
      <c r="G30" s="83"/>
      <c r="H30" s="78" t="s">
        <v>128</v>
      </c>
      <c r="I30" s="77" t="e">
        <f>W30/$W$17</f>
        <v>#DIV/0!</v>
      </c>
      <c r="J30" s="84"/>
      <c r="K30" s="89" t="s">
        <v>92</v>
      </c>
      <c r="L30" s="219" t="s">
        <v>93</v>
      </c>
      <c r="M30" s="198"/>
      <c r="N30" s="198"/>
      <c r="O30" s="198"/>
      <c r="P30" s="216"/>
      <c r="Q30" s="90"/>
      <c r="R30" s="54"/>
      <c r="S30" s="54"/>
      <c r="T30" s="54"/>
      <c r="U30" s="54">
        <f>R30+S30+T30</f>
        <v>0</v>
      </c>
      <c r="V30" s="54"/>
      <c r="W30" s="54">
        <f>U30-V30</f>
        <v>0</v>
      </c>
      <c r="X30" s="54">
        <f>IF(AC30=AF30,AF30,0)</f>
        <v>0</v>
      </c>
      <c r="Y30" s="54">
        <f>IF(AD30=AG30,AG30,0)</f>
        <v>0</v>
      </c>
      <c r="Z30" s="54">
        <f>X30+Y30</f>
        <v>0</v>
      </c>
      <c r="AA30" s="54">
        <f>W30+X30+Y30</f>
        <v>0</v>
      </c>
      <c r="AB30" s="54">
        <f>U30+X30+Y30</f>
        <v>0</v>
      </c>
      <c r="AC30" s="54">
        <f>$E41*$AC$17</f>
        <v>0</v>
      </c>
      <c r="AD30" s="160"/>
      <c r="AE30" s="20">
        <f>AC30+AD30</f>
        <v>0</v>
      </c>
      <c r="AF30" s="54">
        <f>$E41*$AF$17</f>
        <v>0</v>
      </c>
      <c r="AG30" s="163"/>
      <c r="AH30" s="20">
        <f>AF30+AG30</f>
        <v>0</v>
      </c>
      <c r="AI30" s="169"/>
      <c r="AJ30" s="170"/>
      <c r="AK30" s="2"/>
      <c r="AL30" s="2"/>
      <c r="AM30" s="2"/>
      <c r="AN30" s="2"/>
      <c r="AO30" s="2"/>
      <c r="AP30" s="2"/>
      <c r="AQ30" s="2"/>
      <c r="AR30" s="2"/>
      <c r="AS30" s="2"/>
      <c r="AT30" s="2"/>
      <c r="AU30" s="10"/>
      <c r="AV30" s="2"/>
      <c r="AW30" s="2"/>
      <c r="AX30" s="2"/>
      <c r="AY30" s="2"/>
      <c r="AZ30" s="2"/>
      <c r="BA30" s="2" t="s">
        <v>129</v>
      </c>
      <c r="BB30" s="2" t="str">
        <f>LEFT(BA30,3)</f>
        <v>EUR</v>
      </c>
      <c r="BC30" s="2">
        <f>ROWS($B$2:BA30)</f>
        <v>29</v>
      </c>
      <c r="BD30" s="2" t="str">
        <f>IF(BB30=$D$5,BC30,"")</f>
        <v/>
      </c>
      <c r="BE30" s="2" t="str">
        <f>IFERROR(SMALL(BD:BD,BC30),"")</f>
        <v/>
      </c>
      <c r="BF30" s="2" t="str">
        <f>IFERROR(INDEX($B$5:$F$553,$I35,COLUMNS($K$1:BF29)),"")</f>
        <v/>
      </c>
      <c r="BG30" s="2" t="str">
        <f>IFERROR(INDEX($B$5:$F$17373,$I35,COLUMNS($K$2:BG30)),"")</f>
        <v/>
      </c>
      <c r="BH30" s="2"/>
    </row>
    <row r="31" spans="1:60" ht="15.75" thickBot="1" x14ac:dyDescent="0.3">
      <c r="A31" s="2"/>
      <c r="B31" s="73"/>
      <c r="C31" s="87" t="s">
        <v>130</v>
      </c>
      <c r="D31" s="88">
        <f>T45</f>
        <v>0</v>
      </c>
      <c r="E31" s="77"/>
      <c r="F31" s="77"/>
      <c r="H31" s="78" t="s">
        <v>131</v>
      </c>
      <c r="I31" s="77">
        <f>W31/$W$18</f>
        <v>1</v>
      </c>
      <c r="J31" s="84"/>
      <c r="K31" s="89" t="s">
        <v>95</v>
      </c>
      <c r="L31" s="219" t="s">
        <v>96</v>
      </c>
      <c r="M31" s="198"/>
      <c r="N31" s="198"/>
      <c r="O31" s="198"/>
      <c r="P31" s="216"/>
      <c r="Q31" s="90"/>
      <c r="R31" s="54">
        <v>12665.64</v>
      </c>
      <c r="S31" s="54"/>
      <c r="T31" s="54"/>
      <c r="U31" s="54">
        <f>R31+S31+T31</f>
        <v>12665.64</v>
      </c>
      <c r="V31" s="54"/>
      <c r="W31" s="54">
        <f>U31-V31</f>
        <v>12665.64</v>
      </c>
      <c r="X31" s="54">
        <f>IF(AC31=AF31,AF31,0)</f>
        <v>0</v>
      </c>
      <c r="Y31" s="54">
        <f>IF(AD31=AG31,AG31,0)</f>
        <v>-12665.64</v>
      </c>
      <c r="Z31" s="54">
        <f>X31+Y31</f>
        <v>-12665.64</v>
      </c>
      <c r="AA31" s="54">
        <f>W31+X31+Y31</f>
        <v>0</v>
      </c>
      <c r="AB31" s="54">
        <f>U31+X31+Y31</f>
        <v>0</v>
      </c>
      <c r="AC31" s="54">
        <f>$E41*$AC$18</f>
        <v>0</v>
      </c>
      <c r="AD31" s="160">
        <v>-12665.64</v>
      </c>
      <c r="AE31" s="20">
        <f>AC31+AD31</f>
        <v>-12665.64</v>
      </c>
      <c r="AF31" s="54">
        <f>$E41*$AF$18</f>
        <v>0</v>
      </c>
      <c r="AG31" s="163">
        <v>-12665.64</v>
      </c>
      <c r="AH31" s="20">
        <f>AF31+AG31</f>
        <v>-12665.64</v>
      </c>
      <c r="AI31" s="169"/>
      <c r="AJ31" s="170"/>
      <c r="AK31" s="2"/>
      <c r="AL31" s="2"/>
      <c r="AM31" s="2"/>
      <c r="AN31" s="2"/>
      <c r="AO31" s="2"/>
      <c r="AP31" s="2"/>
      <c r="AQ31" s="2"/>
      <c r="AR31" s="2"/>
      <c r="AS31" s="2"/>
      <c r="AT31" s="2"/>
      <c r="AU31" s="10"/>
      <c r="AV31" s="2"/>
      <c r="AW31" s="2"/>
      <c r="AX31" s="2"/>
      <c r="AY31" s="2"/>
      <c r="AZ31" s="2"/>
      <c r="BA31" s="2" t="s">
        <v>132</v>
      </c>
      <c r="BB31" s="2" t="str">
        <f>LEFT(BA31,3)</f>
        <v>EUR</v>
      </c>
      <c r="BC31" s="2">
        <f>ROWS($B$2:BA31)</f>
        <v>30</v>
      </c>
      <c r="BD31" s="2" t="str">
        <f>IF(BB31=$D$5,BC31,"")</f>
        <v/>
      </c>
      <c r="BE31" s="2" t="str">
        <f>IFERROR(SMALL(BD:BD,BC31),"")</f>
        <v/>
      </c>
      <c r="BF31" s="2" t="str">
        <f>IFERROR(INDEX($B$5:$F$553,$I36,COLUMNS($K$1:BF30)),"")</f>
        <v/>
      </c>
      <c r="BG31" s="2" t="str">
        <f>IFERROR(INDEX($B$5:$F$17373,$I36,COLUMNS($K$2:BG31)),"")</f>
        <v/>
      </c>
      <c r="BH31" s="2"/>
    </row>
    <row r="32" spans="1:60" ht="15.75" thickBot="1" x14ac:dyDescent="0.3">
      <c r="A32" s="2"/>
      <c r="B32" s="73"/>
      <c r="C32" s="91" t="s">
        <v>711</v>
      </c>
      <c r="D32" s="92">
        <f>U45</f>
        <v>1220999.9983999999</v>
      </c>
      <c r="E32" s="93">
        <f>U44/$U$14</f>
        <v>1</v>
      </c>
      <c r="F32" s="78"/>
      <c r="G32" s="83" t="s">
        <v>133</v>
      </c>
      <c r="H32" s="78" t="s">
        <v>134</v>
      </c>
      <c r="I32" s="77" t="e">
        <f>W32/$W$19</f>
        <v>#DIV/0!</v>
      </c>
      <c r="J32" s="84"/>
      <c r="K32" s="89" t="s">
        <v>98</v>
      </c>
      <c r="L32" s="219" t="s">
        <v>99</v>
      </c>
      <c r="M32" s="198"/>
      <c r="N32" s="198"/>
      <c r="O32" s="198"/>
      <c r="P32" s="216"/>
      <c r="Q32" s="90"/>
      <c r="R32" s="54"/>
      <c r="S32" s="54"/>
      <c r="T32" s="54"/>
      <c r="U32" s="54">
        <f>R32+S32+T32</f>
        <v>0</v>
      </c>
      <c r="V32" s="54"/>
      <c r="W32" s="54">
        <f>U32-V32</f>
        <v>0</v>
      </c>
      <c r="X32" s="54">
        <f>IF(AC32=AF32,AF32,0)</f>
        <v>0</v>
      </c>
      <c r="Y32" s="54">
        <f>IF(AD32=AG32,AG32,0)</f>
        <v>0</v>
      </c>
      <c r="Z32" s="54">
        <f>X32+Y32</f>
        <v>0</v>
      </c>
      <c r="AA32" s="54">
        <f>W32+X32+Y32</f>
        <v>0</v>
      </c>
      <c r="AB32" s="54">
        <f>U32+X32+Y32</f>
        <v>0</v>
      </c>
      <c r="AC32" s="54">
        <f>$E41*$AC$19</f>
        <v>0</v>
      </c>
      <c r="AD32" s="160"/>
      <c r="AE32" s="20">
        <f>AC32+AD32</f>
        <v>0</v>
      </c>
      <c r="AF32" s="54">
        <f>$E41*$AF$19</f>
        <v>0</v>
      </c>
      <c r="AG32" s="163"/>
      <c r="AH32" s="20">
        <f>AF32+AG32</f>
        <v>0</v>
      </c>
      <c r="AI32" s="169"/>
      <c r="AJ32" s="170"/>
      <c r="AK32" s="2"/>
      <c r="AM32" s="2"/>
      <c r="AN32" s="2"/>
      <c r="AO32" s="2"/>
      <c r="AP32" s="2"/>
      <c r="AQ32" s="2"/>
      <c r="AR32" s="2"/>
      <c r="AS32" s="2"/>
      <c r="AT32" s="2"/>
      <c r="AU32" s="10"/>
      <c r="AV32" s="2"/>
      <c r="AW32" s="2"/>
      <c r="AX32" s="2"/>
      <c r="AY32" s="2"/>
      <c r="AZ32" s="2"/>
      <c r="BA32" s="2" t="s">
        <v>135</v>
      </c>
      <c r="BB32" s="2" t="str">
        <f>LEFT(BA32,3)</f>
        <v>EUR</v>
      </c>
      <c r="BC32" s="2">
        <f>ROWS($B$2:BA32)</f>
        <v>31</v>
      </c>
      <c r="BD32" s="2" t="str">
        <f>IF(BB32=$D$5,BC32,"")</f>
        <v/>
      </c>
      <c r="BE32" s="2" t="str">
        <f>IFERROR(SMALL(BD:BD,BC32),"")</f>
        <v/>
      </c>
      <c r="BF32" s="2" t="str">
        <f>IFERROR(INDEX($B$5:$F$553,$I37,COLUMNS($K$1:BF31)),"")</f>
        <v/>
      </c>
      <c r="BG32" s="2" t="str">
        <f>IFERROR(INDEX($B$5:$F$17373,$I37,COLUMNS($K$2:BG32)),"")</f>
        <v/>
      </c>
      <c r="BH32" s="2"/>
    </row>
    <row r="33" spans="1:60" ht="15.75" thickBot="1" x14ac:dyDescent="0.3">
      <c r="A33" s="2"/>
      <c r="B33" s="73"/>
      <c r="C33" s="188"/>
      <c r="D33" s="94" t="s">
        <v>136</v>
      </c>
      <c r="E33" s="76" t="s">
        <v>137</v>
      </c>
      <c r="F33" s="78"/>
      <c r="G33" s="83"/>
      <c r="H33" s="78" t="s">
        <v>138</v>
      </c>
      <c r="I33" s="77" t="e">
        <f>W33/$W$20</f>
        <v>#DIV/0!</v>
      </c>
      <c r="J33" s="84"/>
      <c r="K33" s="89" t="s">
        <v>101</v>
      </c>
      <c r="L33" s="219" t="s">
        <v>102</v>
      </c>
      <c r="M33" s="198"/>
      <c r="N33" s="198"/>
      <c r="O33" s="198"/>
      <c r="P33" s="216"/>
      <c r="Q33" s="90"/>
      <c r="R33" s="54"/>
      <c r="S33" s="54"/>
      <c r="T33" s="54"/>
      <c r="U33" s="54">
        <f>R33+S33+T33</f>
        <v>0</v>
      </c>
      <c r="V33" s="54"/>
      <c r="W33" s="54">
        <f>U33-V33</f>
        <v>0</v>
      </c>
      <c r="X33" s="54">
        <f>IF(AC33=AF33,AF33,0)</f>
        <v>0</v>
      </c>
      <c r="Y33" s="54">
        <f>IF(AD33=AG33,AG33,0)</f>
        <v>0</v>
      </c>
      <c r="Z33" s="54">
        <f>X33+Y33</f>
        <v>0</v>
      </c>
      <c r="AA33" s="54">
        <f>W33+X33+Y33</f>
        <v>0</v>
      </c>
      <c r="AB33" s="54">
        <f>U33+X33+Y33</f>
        <v>0</v>
      </c>
      <c r="AC33" s="54">
        <f>$E41*$AC$20</f>
        <v>0</v>
      </c>
      <c r="AD33" s="160"/>
      <c r="AE33" s="20">
        <f>AC33+AD33</f>
        <v>0</v>
      </c>
      <c r="AF33" s="54">
        <f>$E41*$AF$20</f>
        <v>0</v>
      </c>
      <c r="AG33" s="163"/>
      <c r="AH33" s="20">
        <f>AF33+AG33</f>
        <v>0</v>
      </c>
      <c r="AI33" s="169"/>
      <c r="AJ33" s="170"/>
      <c r="AK33" s="2"/>
      <c r="AL33" s="2"/>
      <c r="AM33" s="2"/>
      <c r="AN33" s="2"/>
      <c r="AO33" s="2"/>
      <c r="AP33" s="2"/>
      <c r="AQ33" s="2"/>
      <c r="AR33" s="2"/>
      <c r="AS33" s="2"/>
      <c r="AT33" s="2"/>
      <c r="AU33" s="10"/>
      <c r="AV33" s="2"/>
      <c r="AW33" s="2"/>
      <c r="AX33" s="2"/>
      <c r="AY33" s="2"/>
      <c r="AZ33" s="2"/>
      <c r="BA33" s="2" t="s">
        <v>139</v>
      </c>
      <c r="BB33" s="2" t="str">
        <f>LEFT(BA33,3)</f>
        <v>EUR</v>
      </c>
      <c r="BC33" s="2">
        <f>ROWS($B$2:BA33)</f>
        <v>32</v>
      </c>
      <c r="BD33" s="2" t="str">
        <f>IF(BB33=$D$5,BC33,"")</f>
        <v/>
      </c>
      <c r="BE33" s="2" t="str">
        <f>IFERROR(SMALL(BD:BD,BC33),"")</f>
        <v/>
      </c>
      <c r="BF33" s="2" t="str">
        <f>IFERROR(INDEX($B$5:$F$553,$I38,COLUMNS($K$1:BF32)),"")</f>
        <v/>
      </c>
      <c r="BG33" s="2" t="str">
        <f>IFERROR(INDEX($B$5:$F$17373,$I38,COLUMNS($K$2:BG33)),"")</f>
        <v/>
      </c>
      <c r="BH33" s="2"/>
    </row>
    <row r="34" spans="1:60" ht="15.75" thickBot="1" x14ac:dyDescent="0.3">
      <c r="A34" s="2"/>
      <c r="B34" s="73"/>
      <c r="C34" s="80" t="s">
        <v>140</v>
      </c>
      <c r="D34" s="81">
        <f>V27</f>
        <v>0</v>
      </c>
      <c r="E34" s="95">
        <f>W27</f>
        <v>46961.538399999998</v>
      </c>
      <c r="F34" s="78"/>
      <c r="H34" s="78" t="s">
        <v>141</v>
      </c>
      <c r="I34" s="77">
        <f>W34/$W$21</f>
        <v>1</v>
      </c>
      <c r="J34" s="84"/>
      <c r="K34" s="96" t="s">
        <v>104</v>
      </c>
      <c r="L34" s="217" t="s">
        <v>105</v>
      </c>
      <c r="M34" s="193"/>
      <c r="N34" s="193"/>
      <c r="O34" s="193"/>
      <c r="P34" s="194"/>
      <c r="Q34" s="97"/>
      <c r="R34" s="56">
        <v>10000</v>
      </c>
      <c r="S34" s="56"/>
      <c r="T34" s="56"/>
      <c r="U34" s="56">
        <f>R34+S34+T34</f>
        <v>10000</v>
      </c>
      <c r="V34" s="56"/>
      <c r="W34" s="56">
        <f>U34-V34</f>
        <v>10000</v>
      </c>
      <c r="X34" s="56">
        <f>IF(AC34=AF34,AF34,0)</f>
        <v>0</v>
      </c>
      <c r="Y34" s="56">
        <f>IF(AD34=AG34,AG34,0)</f>
        <v>0</v>
      </c>
      <c r="Z34" s="56">
        <f>X34+Y34</f>
        <v>0</v>
      </c>
      <c r="AA34" s="56">
        <f>W34+X34+Y34</f>
        <v>10000</v>
      </c>
      <c r="AB34" s="56">
        <f>U34+X34+Y34</f>
        <v>10000</v>
      </c>
      <c r="AC34" s="56">
        <f>$E41*$AC$21</f>
        <v>0</v>
      </c>
      <c r="AD34" s="165"/>
      <c r="AE34" s="57">
        <f>AC34+AD34</f>
        <v>0</v>
      </c>
      <c r="AF34" s="54">
        <f>$E41*$AF$21</f>
        <v>0</v>
      </c>
      <c r="AG34" s="166"/>
      <c r="AH34" s="57">
        <f>AF34+AG34</f>
        <v>0</v>
      </c>
      <c r="AI34" s="171"/>
      <c r="AJ34" s="172"/>
      <c r="AK34" s="2"/>
      <c r="AL34" s="2"/>
      <c r="AM34" s="2"/>
      <c r="AN34" s="2"/>
      <c r="AO34" s="2"/>
      <c r="AP34" s="2"/>
      <c r="AQ34" s="2"/>
      <c r="AR34" s="2"/>
      <c r="AS34" s="2"/>
      <c r="AT34" s="2"/>
      <c r="AU34" s="10"/>
      <c r="AV34" s="2"/>
      <c r="AW34" s="2"/>
      <c r="AX34" s="2"/>
      <c r="AY34" s="2"/>
      <c r="AZ34" s="2"/>
      <c r="BA34" s="2" t="s">
        <v>142</v>
      </c>
      <c r="BB34" s="2" t="str">
        <f>LEFT(BA34,3)</f>
        <v>EUR</v>
      </c>
      <c r="BC34" s="2">
        <f>ROWS($B$2:BA34)</f>
        <v>33</v>
      </c>
      <c r="BD34" s="2" t="str">
        <f>IF(BB34=$D$5,BC34,"")</f>
        <v/>
      </c>
      <c r="BE34" s="2" t="str">
        <f>IFERROR(SMALL(BD:BD,BC34),"")</f>
        <v/>
      </c>
      <c r="BF34" s="2" t="str">
        <f>IFERROR(INDEX($B$5:$F$553,$I39,COLUMNS($K$1:BF33)),"")</f>
        <v/>
      </c>
      <c r="BG34" s="2" t="str">
        <f>IFERROR(INDEX($B$5:$F$17373,$I39,COLUMNS($K$2:BG34)),"")</f>
        <v/>
      </c>
      <c r="BH34" s="2"/>
    </row>
    <row r="35" spans="1:60" ht="15.75" thickBot="1" x14ac:dyDescent="0.3">
      <c r="A35" s="2"/>
      <c r="B35" s="73"/>
      <c r="C35" s="87" t="s">
        <v>143</v>
      </c>
      <c r="D35" s="98">
        <f>V35</f>
        <v>0</v>
      </c>
      <c r="E35" s="88">
        <f>W35</f>
        <v>272152.84999999998</v>
      </c>
      <c r="F35" s="78"/>
      <c r="H35" s="78"/>
      <c r="I35" s="78"/>
      <c r="J35" s="79"/>
      <c r="K35" s="188"/>
      <c r="L35" s="188"/>
      <c r="M35" s="188"/>
      <c r="N35" s="188"/>
      <c r="O35" s="188"/>
      <c r="P35" s="210" t="s">
        <v>144</v>
      </c>
      <c r="Q35" s="211"/>
      <c r="R35" s="99">
        <v>272152.84999999998</v>
      </c>
      <c r="S35" s="99"/>
      <c r="T35" s="183"/>
      <c r="U35" s="99">
        <f>R35+S35+T35</f>
        <v>272152.84999999998</v>
      </c>
      <c r="V35" s="99"/>
      <c r="W35" s="99">
        <f>U35-V35</f>
        <v>272152.84999999998</v>
      </c>
      <c r="X35" s="99">
        <f>IF(AC35=AF35,AF35,0)</f>
        <v>0</v>
      </c>
      <c r="Y35" s="99">
        <f>SUM(Y29:Y34)</f>
        <v>-31848.85</v>
      </c>
      <c r="Z35" s="99">
        <f>X35+Y35</f>
        <v>-31848.85</v>
      </c>
      <c r="AA35" s="99">
        <f>W35+X35+Y35</f>
        <v>240303.99999999997</v>
      </c>
      <c r="AB35" s="99">
        <f>U35+X35+Y35</f>
        <v>240303.99999999997</v>
      </c>
      <c r="AC35" s="99">
        <f>SUM(AC29:AC34)</f>
        <v>0</v>
      </c>
      <c r="AD35" s="99">
        <f>SUM(AD29:AD34)</f>
        <v>-31848.85</v>
      </c>
      <c r="AE35" s="184">
        <f>AC35+AD35</f>
        <v>-31848.85</v>
      </c>
      <c r="AF35" s="99">
        <f>SUM(AF29:AF34)</f>
        <v>0</v>
      </c>
      <c r="AG35" s="99">
        <f>SUM(AG29:AG34)</f>
        <v>-31848.85</v>
      </c>
      <c r="AH35" s="184">
        <f>AF35+AG35</f>
        <v>-31848.85</v>
      </c>
      <c r="AI35" s="2"/>
      <c r="AJ35" s="2"/>
      <c r="AK35" s="2"/>
      <c r="AL35" s="2"/>
      <c r="AM35" s="2"/>
      <c r="AN35" s="2"/>
      <c r="AO35" s="2"/>
      <c r="AP35" s="2"/>
      <c r="AQ35" s="2"/>
      <c r="AR35" s="2"/>
      <c r="AS35" s="2"/>
      <c r="AT35" s="2"/>
      <c r="AU35" s="10"/>
      <c r="AV35" s="2"/>
      <c r="AW35" s="2"/>
      <c r="AX35" s="2"/>
      <c r="AY35" s="2"/>
      <c r="AZ35" s="2"/>
      <c r="BA35" s="2" t="s">
        <v>145</v>
      </c>
      <c r="BB35" s="2" t="str">
        <f>LEFT(BA35,3)</f>
        <v>EUR</v>
      </c>
      <c r="BC35" s="2">
        <f>ROWS($B$2:BA35)</f>
        <v>34</v>
      </c>
      <c r="BD35" s="2" t="str">
        <f>IF(BB35=$D$5,BC35,"")</f>
        <v/>
      </c>
      <c r="BE35" s="2" t="str">
        <f>IFERROR(SMALL(BD:BD,BC35),"")</f>
        <v/>
      </c>
      <c r="BF35" s="2" t="str">
        <f>IFERROR(INDEX($B$5:$F$553,$I40,COLUMNS($K$1:BF34)),"")</f>
        <v/>
      </c>
      <c r="BG35" s="2" t="str">
        <f>IFERROR(INDEX($B$5:$F$17373,$I40,COLUMNS($K$2:BG35)),"")</f>
        <v/>
      </c>
      <c r="BH35" s="2"/>
    </row>
    <row r="36" spans="1:60" ht="15" x14ac:dyDescent="0.25">
      <c r="A36" s="2"/>
      <c r="B36" s="73"/>
      <c r="C36" s="87" t="s">
        <v>146</v>
      </c>
      <c r="D36" s="98">
        <f>V44</f>
        <v>0</v>
      </c>
      <c r="E36" s="88">
        <f>W44</f>
        <v>901885.61</v>
      </c>
      <c r="F36" s="78"/>
      <c r="H36" s="78" t="s">
        <v>147</v>
      </c>
      <c r="I36" s="78"/>
      <c r="J36" s="79"/>
      <c r="K36" s="100" t="s">
        <v>148</v>
      </c>
      <c r="L36" s="206" t="s">
        <v>149</v>
      </c>
      <c r="M36" s="207"/>
      <c r="N36" s="207"/>
      <c r="O36" s="207"/>
      <c r="P36" s="207"/>
      <c r="Q36" s="181"/>
      <c r="R36" s="50">
        <v>458826.42</v>
      </c>
      <c r="S36" s="50"/>
      <c r="T36" s="50"/>
      <c r="U36" s="50">
        <f>R36+S36+T36</f>
        <v>458826.42</v>
      </c>
      <c r="V36" s="50"/>
      <c r="W36" s="50">
        <f>U36-V36</f>
        <v>458826.42</v>
      </c>
      <c r="X36" s="50">
        <f>IF(AC36=AF36,AF36,0)</f>
        <v>0</v>
      </c>
      <c r="Y36" s="50">
        <f>IF(AD36=AG36,AG36,0)</f>
        <v>-99966.42</v>
      </c>
      <c r="Z36" s="50">
        <f>X36+Y36</f>
        <v>-99966.42</v>
      </c>
      <c r="AA36" s="50">
        <f>W36+X36+Y36</f>
        <v>358860</v>
      </c>
      <c r="AB36" s="50">
        <f>U36+X36+Y36</f>
        <v>358860</v>
      </c>
      <c r="AC36" s="159"/>
      <c r="AD36" s="159">
        <v>-99966.42</v>
      </c>
      <c r="AE36" s="51">
        <f>AC36+AD36</f>
        <v>-99966.42</v>
      </c>
      <c r="AF36" s="162"/>
      <c r="AG36" s="162">
        <v>-99966.42</v>
      </c>
      <c r="AH36" s="51">
        <f>AF36+AG36</f>
        <v>-99966.42</v>
      </c>
      <c r="AI36" s="167"/>
      <c r="AJ36" s="168"/>
      <c r="AK36" s="2"/>
      <c r="AL36" s="2"/>
      <c r="AM36" s="2"/>
      <c r="AN36" s="2"/>
      <c r="AO36" s="2"/>
      <c r="AP36" s="2"/>
      <c r="AQ36" s="2"/>
      <c r="AR36" s="2"/>
      <c r="AS36" s="2"/>
      <c r="AT36" s="2"/>
      <c r="AU36" s="10"/>
      <c r="AV36" s="2"/>
      <c r="AW36" s="2"/>
      <c r="AX36" s="2"/>
      <c r="AY36" s="2"/>
      <c r="AZ36" s="2"/>
      <c r="BA36" s="2" t="s">
        <v>150</v>
      </c>
      <c r="BB36" s="2" t="str">
        <f>LEFT(BA36,3)</f>
        <v>EUR</v>
      </c>
      <c r="BC36" s="2">
        <f>ROWS($B$2:BA36)</f>
        <v>35</v>
      </c>
      <c r="BD36" s="2" t="str">
        <f>IF(BB36=$D$5,BC36,"")</f>
        <v/>
      </c>
      <c r="BE36" s="2" t="str">
        <f>IFERROR(SMALL(BD:BD,BC36),"")</f>
        <v/>
      </c>
      <c r="BF36" s="2" t="str">
        <f>IFERROR(INDEX($B$5:$F$553,$I41,COLUMNS($K$1:BF35)),"")</f>
        <v/>
      </c>
      <c r="BG36" s="2" t="str">
        <f>IFERROR(INDEX($B$5:$F$17373,$I41,COLUMNS($K$2:BG36)),"")</f>
        <v/>
      </c>
      <c r="BH36" s="2"/>
    </row>
    <row r="37" spans="1:60" ht="15" x14ac:dyDescent="0.25">
      <c r="A37" s="2"/>
      <c r="B37" s="73"/>
      <c r="C37" s="87" t="s">
        <v>712</v>
      </c>
      <c r="D37" s="98">
        <f>V45</f>
        <v>0</v>
      </c>
      <c r="E37" s="88">
        <f>W45</f>
        <v>1220999.9983999999</v>
      </c>
      <c r="F37" s="78"/>
      <c r="G37" s="78" t="s">
        <v>151</v>
      </c>
      <c r="H37" s="78" t="s">
        <v>147</v>
      </c>
      <c r="I37" s="78"/>
      <c r="J37" s="79"/>
      <c r="K37" s="101" t="s">
        <v>152</v>
      </c>
      <c r="L37" s="197" t="s">
        <v>153</v>
      </c>
      <c r="M37" s="198"/>
      <c r="N37" s="198"/>
      <c r="O37" s="198"/>
      <c r="P37" s="198"/>
      <c r="Q37" s="181"/>
      <c r="R37" s="54">
        <v>311059.19</v>
      </c>
      <c r="S37" s="54"/>
      <c r="T37" s="54"/>
      <c r="U37" s="54">
        <f>R37+S37+T37</f>
        <v>311059.19</v>
      </c>
      <c r="V37" s="54"/>
      <c r="W37" s="54">
        <f>U37-V37</f>
        <v>311059.19</v>
      </c>
      <c r="X37" s="54">
        <f>IF(AC37=AF37,AF37,0)</f>
        <v>0</v>
      </c>
      <c r="Y37" s="54">
        <f>IF(AD37=AG37,AG37,0)</f>
        <v>-126459.19</v>
      </c>
      <c r="Z37" s="54">
        <f>X37+Y37</f>
        <v>-126459.19</v>
      </c>
      <c r="AA37" s="54">
        <f>W37+X37+Y37</f>
        <v>184600</v>
      </c>
      <c r="AB37" s="54">
        <f>U37+X37+Y37</f>
        <v>184600</v>
      </c>
      <c r="AC37" s="160"/>
      <c r="AD37" s="160">
        <v>-126459.19</v>
      </c>
      <c r="AE37" s="20">
        <f>AC37+AD37</f>
        <v>-126459.19</v>
      </c>
      <c r="AF37" s="163"/>
      <c r="AG37" s="163">
        <v>-126459.19</v>
      </c>
      <c r="AH37" s="20">
        <f>AF37+AG37</f>
        <v>-126459.19</v>
      </c>
      <c r="AI37" s="169"/>
      <c r="AJ37" s="170"/>
      <c r="AK37" s="2"/>
      <c r="AL37" s="2"/>
      <c r="AM37" s="2"/>
      <c r="AN37" s="2"/>
      <c r="AO37" s="2"/>
      <c r="AP37" s="2"/>
      <c r="AQ37" s="2"/>
      <c r="AR37" s="2"/>
      <c r="AS37" s="2"/>
      <c r="AT37" s="2"/>
      <c r="AU37" s="10"/>
      <c r="AV37" s="2"/>
      <c r="AW37" s="2"/>
      <c r="AX37" s="2"/>
      <c r="AY37" s="2"/>
      <c r="AZ37" s="2"/>
      <c r="BA37" s="2" t="s">
        <v>154</v>
      </c>
      <c r="BB37" s="2" t="str">
        <f>LEFT(BA37,3)</f>
        <v>EUR</v>
      </c>
      <c r="BC37" s="2">
        <f>ROWS($B$2:BA37)</f>
        <v>36</v>
      </c>
      <c r="BD37" s="2" t="str">
        <f>IF(BB37=$D$5,BC37,"")</f>
        <v/>
      </c>
      <c r="BE37" s="2" t="str">
        <f>IFERROR(SMALL(BD:BD,BC37),"")</f>
        <v/>
      </c>
      <c r="BF37" s="2" t="str">
        <f>IFERROR(INDEX($B$5:$F$553,$I42,COLUMNS($K$1:BF36)),"")</f>
        <v/>
      </c>
      <c r="BG37" s="2" t="str">
        <f>IFERROR(INDEX($B$5:$F$17373,$I42,COLUMNS($K$2:BG37)),"")</f>
        <v/>
      </c>
      <c r="BH37" s="2"/>
    </row>
    <row r="38" spans="1:60" ht="15" x14ac:dyDescent="0.25">
      <c r="A38" s="2"/>
      <c r="B38" s="73"/>
      <c r="C38" s="87" t="s">
        <v>155</v>
      </c>
      <c r="D38" s="218" t="s">
        <v>156</v>
      </c>
      <c r="E38" s="216"/>
      <c r="F38" s="78"/>
      <c r="H38" s="78" t="s">
        <v>147</v>
      </c>
      <c r="I38" s="78"/>
      <c r="J38" s="79"/>
      <c r="K38" s="101" t="s">
        <v>157</v>
      </c>
      <c r="L38" s="197" t="s">
        <v>158</v>
      </c>
      <c r="M38" s="198"/>
      <c r="N38" s="198"/>
      <c r="O38" s="198"/>
      <c r="P38" s="198"/>
      <c r="Q38" s="181"/>
      <c r="R38" s="54"/>
      <c r="S38" s="54"/>
      <c r="T38" s="54"/>
      <c r="U38" s="54">
        <f>R38+S38+T38</f>
        <v>0</v>
      </c>
      <c r="V38" s="54"/>
      <c r="W38" s="54">
        <f>U38-V38</f>
        <v>0</v>
      </c>
      <c r="X38" s="54">
        <f>IF(AC38=AF38,AF38,0)</f>
        <v>0</v>
      </c>
      <c r="Y38" s="54">
        <f>IF(AD38=AG38,AG38,0)</f>
        <v>0</v>
      </c>
      <c r="Z38" s="54">
        <f>X38+Y38</f>
        <v>0</v>
      </c>
      <c r="AA38" s="54">
        <f>W38+X38+Y38</f>
        <v>0</v>
      </c>
      <c r="AB38" s="54">
        <f>U38+X38+Y38</f>
        <v>0</v>
      </c>
      <c r="AC38" s="160"/>
      <c r="AD38" s="160"/>
      <c r="AE38" s="20">
        <f>AC38+AD38</f>
        <v>0</v>
      </c>
      <c r="AF38" s="163"/>
      <c r="AG38" s="163"/>
      <c r="AH38" s="20">
        <f>AF38+AG38</f>
        <v>0</v>
      </c>
      <c r="AI38" s="169"/>
      <c r="AJ38" s="170"/>
      <c r="AK38" s="2"/>
      <c r="AL38" s="2"/>
      <c r="AM38" s="2"/>
      <c r="AN38" s="2"/>
      <c r="AO38" s="2"/>
      <c r="AP38" s="2"/>
      <c r="AQ38" s="2"/>
      <c r="AR38" s="2"/>
      <c r="AS38" s="2"/>
      <c r="AT38" s="2"/>
      <c r="AU38" s="10"/>
      <c r="AV38" s="2"/>
      <c r="AW38" s="2"/>
      <c r="AX38" s="2"/>
      <c r="AY38" s="2"/>
      <c r="AZ38" s="2"/>
      <c r="BA38" s="2" t="s">
        <v>159</v>
      </c>
      <c r="BB38" s="2" t="str">
        <f>LEFT(BA38,3)</f>
        <v>EUR</v>
      </c>
      <c r="BC38" s="2">
        <f>ROWS($B$2:BA38)</f>
        <v>37</v>
      </c>
      <c r="BD38" s="2" t="str">
        <f>IF(BB38=$D$5,BC38,"")</f>
        <v/>
      </c>
      <c r="BE38" s="2" t="str">
        <f>IFERROR(SMALL(BD:BD,BC38),"")</f>
        <v/>
      </c>
      <c r="BF38" s="2" t="str">
        <f>IFERROR(INDEX($B$5:$F$553,$I43,COLUMNS($K$1:BF37)),"")</f>
        <v/>
      </c>
      <c r="BG38" s="2" t="str">
        <f>IFERROR(INDEX($B$5:$F$17373,$I43,COLUMNS($K$2:BG38)),"")</f>
        <v/>
      </c>
      <c r="BH38" s="2"/>
    </row>
    <row r="39" spans="1:60" ht="15" x14ac:dyDescent="0.25">
      <c r="A39" s="2"/>
      <c r="B39" s="73"/>
      <c r="C39" s="87" t="s">
        <v>160</v>
      </c>
      <c r="D39" s="98">
        <v>960714.56</v>
      </c>
      <c r="E39" s="102">
        <f>D39/$D$10</f>
        <v>0.64695741589069933</v>
      </c>
      <c r="F39" s="78"/>
      <c r="G39" s="78" t="s">
        <v>161</v>
      </c>
      <c r="H39" s="78" t="s">
        <v>147</v>
      </c>
      <c r="I39" s="78"/>
      <c r="J39" s="79"/>
      <c r="K39" s="101" t="s">
        <v>162</v>
      </c>
      <c r="L39" s="197" t="s">
        <v>163</v>
      </c>
      <c r="M39" s="198"/>
      <c r="N39" s="198"/>
      <c r="O39" s="198"/>
      <c r="P39" s="198"/>
      <c r="Q39" s="181"/>
      <c r="R39" s="54">
        <v>125000</v>
      </c>
      <c r="S39" s="54"/>
      <c r="T39" s="54"/>
      <c r="U39" s="54">
        <f>R39+S39+T39</f>
        <v>125000</v>
      </c>
      <c r="V39" s="54"/>
      <c r="W39" s="54">
        <f>U39-V39</f>
        <v>125000</v>
      </c>
      <c r="X39" s="54">
        <f>IF(AC39=AF39,AF39,0)</f>
        <v>0</v>
      </c>
      <c r="Y39" s="54">
        <f>IF(AD39=AG39,AG39,0)</f>
        <v>-50000</v>
      </c>
      <c r="Z39" s="54">
        <f>X39+Y39</f>
        <v>-50000</v>
      </c>
      <c r="AA39" s="54">
        <f>W39+X39+Y39</f>
        <v>75000</v>
      </c>
      <c r="AB39" s="54">
        <f>U39+X39+Y39</f>
        <v>75000</v>
      </c>
      <c r="AC39" s="160"/>
      <c r="AD39" s="160">
        <v>-50000</v>
      </c>
      <c r="AE39" s="20">
        <f>AC39+AD39</f>
        <v>-50000</v>
      </c>
      <c r="AF39" s="163"/>
      <c r="AG39" s="163">
        <v>-50000</v>
      </c>
      <c r="AH39" s="20">
        <f>AF39+AG39</f>
        <v>-50000</v>
      </c>
      <c r="AI39" s="169"/>
      <c r="AJ39" s="170"/>
      <c r="AK39" s="2"/>
      <c r="AL39" s="2"/>
      <c r="AM39" s="2"/>
      <c r="AN39" s="2"/>
      <c r="AO39" s="2"/>
      <c r="AP39" s="2"/>
      <c r="AQ39" s="2"/>
      <c r="AR39" s="2"/>
      <c r="AS39" s="2"/>
      <c r="AT39" s="2"/>
      <c r="AU39" s="10"/>
      <c r="AV39" s="2"/>
      <c r="AW39" s="2"/>
      <c r="AX39" s="2"/>
      <c r="AY39" s="2"/>
      <c r="AZ39" s="2"/>
      <c r="BA39" s="2" t="s">
        <v>164</v>
      </c>
      <c r="BB39" s="2" t="str">
        <f>LEFT(BA39,3)</f>
        <v>EUR</v>
      </c>
      <c r="BC39" s="2">
        <f>ROWS($B$2:BA39)</f>
        <v>38</v>
      </c>
      <c r="BD39" s="2" t="str">
        <f>IF(BB39=$D$5,BC39,"")</f>
        <v/>
      </c>
      <c r="BE39" s="2" t="str">
        <f>IFERROR(SMALL(BD:BD,BC39),"")</f>
        <v/>
      </c>
      <c r="BF39" s="2" t="str">
        <f>IFERROR(INDEX($B$5:$F$553,$I44,COLUMNS($K$1:BF38)),"")</f>
        <v/>
      </c>
      <c r="BG39" s="2" t="str">
        <f>IFERROR(INDEX($B$5:$F$17373,$I44,COLUMNS($K$2:BG39)),"")</f>
        <v/>
      </c>
      <c r="BH39" s="2"/>
    </row>
    <row r="40" spans="1:60" ht="15" x14ac:dyDescent="0.25">
      <c r="A40" s="2"/>
      <c r="B40" s="73"/>
      <c r="C40" s="87" t="s">
        <v>709</v>
      </c>
      <c r="D40" s="98">
        <f>D39-D32</f>
        <v>-260285.43839999987</v>
      </c>
      <c r="E40" s="103"/>
      <c r="F40" s="78"/>
      <c r="G40" s="186" t="s">
        <v>166</v>
      </c>
      <c r="H40" s="78" t="s">
        <v>147</v>
      </c>
      <c r="I40" s="78"/>
      <c r="J40" s="79"/>
      <c r="K40" s="101" t="s">
        <v>167</v>
      </c>
      <c r="L40" s="197" t="s">
        <v>168</v>
      </c>
      <c r="M40" s="198"/>
      <c r="N40" s="198"/>
      <c r="O40" s="198"/>
      <c r="P40" s="198"/>
      <c r="Q40" s="181"/>
      <c r="R40" s="54"/>
      <c r="S40" s="54"/>
      <c r="T40" s="54"/>
      <c r="U40" s="54">
        <f>R40+S40+T40</f>
        <v>0</v>
      </c>
      <c r="V40" s="54"/>
      <c r="W40" s="54">
        <f>U40-V40</f>
        <v>0</v>
      </c>
      <c r="X40" s="54">
        <f>IF(AC40=AF40,AF40,0)</f>
        <v>0</v>
      </c>
      <c r="Y40" s="54">
        <f>IF(AD40=AG40,AG40,0)</f>
        <v>0</v>
      </c>
      <c r="Z40" s="54">
        <f>X40+Y40</f>
        <v>0</v>
      </c>
      <c r="AA40" s="54">
        <f>W40+X40+Y40</f>
        <v>0</v>
      </c>
      <c r="AB40" s="54">
        <f>U40+X40+Y40</f>
        <v>0</v>
      </c>
      <c r="AC40" s="160"/>
      <c r="AD40" s="160"/>
      <c r="AE40" s="20">
        <f>AC40+AD40</f>
        <v>0</v>
      </c>
      <c r="AF40" s="163"/>
      <c r="AG40" s="163"/>
      <c r="AH40" s="20">
        <f>AF40+AG40</f>
        <v>0</v>
      </c>
      <c r="AI40" s="169"/>
      <c r="AJ40" s="170"/>
      <c r="AK40" s="2"/>
      <c r="AL40" s="2"/>
      <c r="AM40" s="2"/>
      <c r="AN40" s="2"/>
      <c r="AO40" s="2"/>
      <c r="AP40" s="2"/>
      <c r="AQ40" s="2"/>
      <c r="AR40" s="2"/>
      <c r="AS40" s="2"/>
      <c r="AT40" s="2"/>
      <c r="AU40" s="10"/>
      <c r="AV40" s="2"/>
      <c r="AW40" s="2"/>
      <c r="AX40" s="2"/>
      <c r="AY40" s="2"/>
      <c r="AZ40" s="2"/>
      <c r="BA40" s="2" t="s">
        <v>169</v>
      </c>
      <c r="BB40" s="2" t="str">
        <f>LEFT(BA40,3)</f>
        <v>EUR</v>
      </c>
      <c r="BC40" s="2">
        <f>ROWS($B$2:BA40)</f>
        <v>39</v>
      </c>
      <c r="BD40" s="2" t="str">
        <f>IF(BB40=$D$5,BC40,"")</f>
        <v/>
      </c>
      <c r="BE40" s="2" t="str">
        <f>IFERROR(SMALL(BD:BD,BC40),"")</f>
        <v/>
      </c>
      <c r="BF40" s="2" t="str">
        <f>IFERROR(INDEX($B$5:$F$553,$I45,COLUMNS($K$1:BF39)),"")</f>
        <v/>
      </c>
      <c r="BG40" s="2" t="str">
        <f>IFERROR(INDEX($B$5:$F$17373,$I45,COLUMNS($K$2:BG40)),"")</f>
        <v/>
      </c>
      <c r="BH40" s="2"/>
    </row>
    <row r="41" spans="1:60" ht="15" x14ac:dyDescent="0.25">
      <c r="A41" s="2"/>
      <c r="B41" s="73"/>
      <c r="C41" s="87" t="s">
        <v>714</v>
      </c>
      <c r="D41" s="98">
        <f>X45</f>
        <v>0</v>
      </c>
      <c r="E41" s="102">
        <f>IF($X$14=0,0,X44/$X$14)</f>
        <v>0</v>
      </c>
      <c r="F41" s="78"/>
      <c r="G41" s="186" t="s">
        <v>170</v>
      </c>
      <c r="H41" s="78" t="s">
        <v>147</v>
      </c>
      <c r="I41" s="78"/>
      <c r="J41" s="79"/>
      <c r="K41" s="101" t="s">
        <v>171</v>
      </c>
      <c r="L41" s="197" t="s">
        <v>172</v>
      </c>
      <c r="M41" s="198"/>
      <c r="N41" s="198"/>
      <c r="O41" s="198"/>
      <c r="P41" s="198"/>
      <c r="Q41" s="181"/>
      <c r="R41" s="54">
        <v>7000</v>
      </c>
      <c r="S41" s="54"/>
      <c r="T41" s="54"/>
      <c r="U41" s="54">
        <f>R41+S41+T41</f>
        <v>7000</v>
      </c>
      <c r="V41" s="54"/>
      <c r="W41" s="54">
        <f>U41-V41</f>
        <v>7000</v>
      </c>
      <c r="X41" s="54">
        <f>IF(AC41=AF41,AF41,0)</f>
        <v>0</v>
      </c>
      <c r="Y41" s="54">
        <f>IF(AD41=AG41,AG41,0)</f>
        <v>-2000</v>
      </c>
      <c r="Z41" s="54">
        <f>X41+Y41</f>
        <v>-2000</v>
      </c>
      <c r="AA41" s="54">
        <f>W41+X41+Y41</f>
        <v>5000</v>
      </c>
      <c r="AB41" s="54">
        <f>U41+X41+Y41</f>
        <v>5000</v>
      </c>
      <c r="AC41" s="160"/>
      <c r="AD41" s="160">
        <v>-2000</v>
      </c>
      <c r="AE41" s="20">
        <f>AC41+AD41</f>
        <v>-2000</v>
      </c>
      <c r="AF41" s="163"/>
      <c r="AG41" s="163">
        <v>-2000</v>
      </c>
      <c r="AH41" s="20">
        <f>AF41+AG41</f>
        <v>-2000</v>
      </c>
      <c r="AI41" s="169"/>
      <c r="AJ41" s="170"/>
      <c r="AK41" s="2"/>
      <c r="AL41" s="2"/>
      <c r="AM41" s="2"/>
      <c r="AN41" s="2"/>
      <c r="AO41" s="2"/>
      <c r="AP41" s="2"/>
      <c r="AQ41" s="2"/>
      <c r="AR41" s="2"/>
      <c r="AS41" s="2"/>
      <c r="AT41" s="2"/>
      <c r="AU41" s="10"/>
      <c r="AV41" s="2"/>
      <c r="AW41" s="2"/>
      <c r="AX41" s="2"/>
      <c r="AY41" s="2"/>
      <c r="AZ41" s="2"/>
      <c r="BA41" s="2" t="s">
        <v>173</v>
      </c>
      <c r="BB41" s="2" t="str">
        <f>LEFT(BA41,3)</f>
        <v>EUR</v>
      </c>
      <c r="BC41" s="2">
        <f>ROWS($B$2:BA41)</f>
        <v>40</v>
      </c>
      <c r="BD41" s="2" t="str">
        <f>IF(BB41=$D$5,BC41,"")</f>
        <v/>
      </c>
      <c r="BE41" s="2" t="str">
        <f>IFERROR(SMALL(BD:BD,BC41),"")</f>
        <v/>
      </c>
      <c r="BF41" s="2" t="str">
        <f>IFERROR(INDEX($B$5:$F$553,#REF!,COLUMNS($K$1:BF40)),"")</f>
        <v/>
      </c>
      <c r="BG41" s="2" t="str">
        <f>IFERROR(INDEX($B$5:$F$17373,#REF!,COLUMNS($K$2:BG41)),"")</f>
        <v/>
      </c>
      <c r="BH41" s="2"/>
    </row>
    <row r="42" spans="1:60" ht="15" x14ac:dyDescent="0.25">
      <c r="A42" s="2"/>
      <c r="B42" s="73"/>
      <c r="C42" s="87" t="s">
        <v>715</v>
      </c>
      <c r="D42" s="98">
        <f>Y45</f>
        <v>-322685.43839999998</v>
      </c>
      <c r="E42" s="102">
        <f>IF($Y$25=0,0,$Y45/$Y$25)</f>
        <v>1</v>
      </c>
      <c r="F42" s="78"/>
      <c r="G42" s="186" t="s">
        <v>170</v>
      </c>
      <c r="H42" s="78" t="s">
        <v>147</v>
      </c>
      <c r="I42" s="78"/>
      <c r="J42" s="79"/>
      <c r="K42" s="101" t="s">
        <v>174</v>
      </c>
      <c r="L42" s="197" t="s">
        <v>175</v>
      </c>
      <c r="M42" s="198"/>
      <c r="N42" s="198"/>
      <c r="O42" s="198"/>
      <c r="P42" s="198"/>
      <c r="Q42" s="181"/>
      <c r="R42" s="54"/>
      <c r="S42" s="54"/>
      <c r="T42" s="54"/>
      <c r="U42" s="54">
        <f>R42+S42+T42</f>
        <v>0</v>
      </c>
      <c r="V42" s="54"/>
      <c r="W42" s="54">
        <f>U42-V42</f>
        <v>0</v>
      </c>
      <c r="X42" s="54">
        <f>IF(AC42=AF42,AF42,0)</f>
        <v>0</v>
      </c>
      <c r="Y42" s="54">
        <f>IF(AD42=AG42,AG42,0)</f>
        <v>0</v>
      </c>
      <c r="Z42" s="54">
        <f>X42+Y42</f>
        <v>0</v>
      </c>
      <c r="AA42" s="54">
        <f>W42+X42+Y42</f>
        <v>0</v>
      </c>
      <c r="AB42" s="54">
        <f>U42+X42+Y42</f>
        <v>0</v>
      </c>
      <c r="AC42" s="160"/>
      <c r="AD42" s="160"/>
      <c r="AE42" s="20">
        <f>AC42+AD42</f>
        <v>0</v>
      </c>
      <c r="AF42" s="163"/>
      <c r="AG42" s="163"/>
      <c r="AH42" s="20">
        <f>AF42+AG42</f>
        <v>0</v>
      </c>
      <c r="AI42" s="169"/>
      <c r="AJ42" s="170"/>
      <c r="AK42" s="2"/>
      <c r="AL42" s="2"/>
      <c r="AM42" s="2"/>
      <c r="AN42" s="2"/>
      <c r="AO42" s="2"/>
      <c r="AP42" s="2"/>
      <c r="AQ42" s="2"/>
      <c r="AR42" s="2"/>
      <c r="AS42" s="2"/>
      <c r="AT42" s="2"/>
      <c r="AU42" s="10"/>
      <c r="AV42" s="2"/>
      <c r="AW42" s="2"/>
      <c r="AX42" s="2"/>
      <c r="AY42" s="2"/>
      <c r="AZ42" s="2"/>
      <c r="BA42" s="2" t="s">
        <v>176</v>
      </c>
      <c r="BB42" s="2" t="str">
        <f>LEFT(BA42,3)</f>
        <v>EUR</v>
      </c>
      <c r="BC42" s="2">
        <f>ROWS($B$2:BA42)</f>
        <v>41</v>
      </c>
      <c r="BD42" s="2" t="str">
        <f>IF(BB42=$D$5,BC42,"")</f>
        <v/>
      </c>
      <c r="BE42" s="2" t="str">
        <f>IFERROR(SMALL(BD:BD,BC42),"")</f>
        <v/>
      </c>
      <c r="BF42" s="2" t="str">
        <f>IFERROR(INDEX($B$5:$F$553,#REF!,COLUMNS($K$1:BF41)),"")</f>
        <v/>
      </c>
      <c r="BG42" s="2" t="str">
        <f>IFERROR(INDEX($B$5:$F$17373,#REF!,COLUMNS($K$2:BG42)),"")</f>
        <v/>
      </c>
      <c r="BH42" s="2"/>
    </row>
    <row r="43" spans="1:60" ht="15.75" thickBot="1" x14ac:dyDescent="0.3">
      <c r="A43" s="2"/>
      <c r="B43" s="73"/>
      <c r="C43" s="87" t="s">
        <v>713</v>
      </c>
      <c r="D43" s="98">
        <f>AB45</f>
        <v>898314.55999999994</v>
      </c>
      <c r="E43" s="102">
        <f>SUM(AB45)/$AB$25</f>
        <v>0.60493648182348536</v>
      </c>
      <c r="F43" s="78"/>
      <c r="G43" s="104" t="s">
        <v>177</v>
      </c>
      <c r="H43" s="105" t="s">
        <v>147</v>
      </c>
      <c r="I43" s="105"/>
      <c r="J43" s="79"/>
      <c r="K43" s="106" t="s">
        <v>178</v>
      </c>
      <c r="L43" s="199" t="s">
        <v>179</v>
      </c>
      <c r="M43" s="193"/>
      <c r="N43" s="193"/>
      <c r="O43" s="193"/>
      <c r="P43" s="193"/>
      <c r="Q43" s="181"/>
      <c r="R43" s="54"/>
      <c r="S43" s="56"/>
      <c r="T43" s="56"/>
      <c r="U43" s="56">
        <f>R43+S43+T43</f>
        <v>0</v>
      </c>
      <c r="V43" s="56"/>
      <c r="W43" s="56">
        <f>U43-V43</f>
        <v>0</v>
      </c>
      <c r="X43" s="56">
        <f>IF(AC43=AF43,AF43,0)</f>
        <v>0</v>
      </c>
      <c r="Y43" s="56">
        <f>IF(AD43=AG43,AG43,0)</f>
        <v>0</v>
      </c>
      <c r="Z43" s="56">
        <f>X43+Y43</f>
        <v>0</v>
      </c>
      <c r="AA43" s="56">
        <f>W43+X43+Y43</f>
        <v>0</v>
      </c>
      <c r="AB43" s="56">
        <f>U43+X43+Y43</f>
        <v>0</v>
      </c>
      <c r="AC43" s="165"/>
      <c r="AD43" s="165"/>
      <c r="AE43" s="57">
        <f>AC43+AD43</f>
        <v>0</v>
      </c>
      <c r="AF43" s="166"/>
      <c r="AG43" s="166"/>
      <c r="AH43" s="57">
        <f>AF43+AG43</f>
        <v>0</v>
      </c>
      <c r="AI43" s="171"/>
      <c r="AJ43" s="172"/>
      <c r="AK43" s="2"/>
      <c r="AL43" s="2"/>
      <c r="AM43" s="2"/>
      <c r="AN43" s="2"/>
      <c r="AO43" s="2"/>
      <c r="AP43" s="2"/>
      <c r="AQ43" s="2"/>
      <c r="AR43" s="2"/>
      <c r="AS43" s="2"/>
      <c r="AT43" s="2"/>
      <c r="AU43" s="10"/>
      <c r="AV43" s="2"/>
      <c r="AW43" s="2"/>
      <c r="AX43" s="2"/>
      <c r="AY43" s="2"/>
      <c r="AZ43" s="2"/>
      <c r="BA43" s="2" t="s">
        <v>180</v>
      </c>
      <c r="BB43" s="2" t="str">
        <f>LEFT(BA43,3)</f>
        <v>EUR</v>
      </c>
      <c r="BC43" s="2">
        <f>ROWS($B$2:BA43)</f>
        <v>42</v>
      </c>
      <c r="BD43" s="2" t="str">
        <f>IF(BB43=$D$5,BC43,"")</f>
        <v/>
      </c>
      <c r="BE43" s="2" t="str">
        <f>IFERROR(SMALL(BD:BD,BC43),"")</f>
        <v/>
      </c>
      <c r="BF43" s="2" t="str">
        <f>IFERROR(INDEX($B$5:$F$553,#REF!,COLUMNS($K$1:BF42)),"")</f>
        <v/>
      </c>
      <c r="BG43" s="2" t="str">
        <f>IFERROR(INDEX($B$5:$F$17373,#REF!,COLUMNS($K$2:BG43)),"")</f>
        <v/>
      </c>
      <c r="BH43" s="2"/>
    </row>
    <row r="44" spans="1:60" ht="15.75" thickBot="1" x14ac:dyDescent="0.3">
      <c r="A44" s="2"/>
      <c r="B44" s="73"/>
      <c r="C44" s="91" t="s">
        <v>181</v>
      </c>
      <c r="D44" s="196" t="str">
        <f>IF(D43&lt;D37,"Check Actuals - Budget Less Than Actuals","OK")</f>
        <v>OK</v>
      </c>
      <c r="E44" s="194"/>
      <c r="F44" s="78"/>
      <c r="H44" s="78"/>
      <c r="I44" s="78"/>
      <c r="J44" s="188"/>
      <c r="K44" s="188"/>
      <c r="L44" s="188"/>
      <c r="M44" s="188"/>
      <c r="N44" s="188"/>
      <c r="O44" s="188"/>
      <c r="P44" s="210" t="s">
        <v>182</v>
      </c>
      <c r="Q44" s="211"/>
      <c r="R44" s="128">
        <v>901885.61</v>
      </c>
      <c r="S44" s="99">
        <f>SUM(S36:S43)</f>
        <v>0</v>
      </c>
      <c r="T44" s="129">
        <f>SUM(T36:T43)</f>
        <v>0</v>
      </c>
      <c r="U44" s="99">
        <f>R44+S44+T44</f>
        <v>901885.61</v>
      </c>
      <c r="V44" s="99">
        <f>SUM(V36:V43)</f>
        <v>0</v>
      </c>
      <c r="W44" s="107">
        <f>U44-V44</f>
        <v>901885.61</v>
      </c>
      <c r="X44" s="107">
        <f>IF(AC44=AF44,AF44,0)</f>
        <v>0</v>
      </c>
      <c r="Y44" s="107">
        <f>IF(AD44=AG44,AG44,0)</f>
        <v>-278425.61</v>
      </c>
      <c r="Z44" s="99">
        <f>X44+Y44</f>
        <v>-278425.61</v>
      </c>
      <c r="AA44" s="99">
        <f>W44+X44+Y44</f>
        <v>623460</v>
      </c>
      <c r="AB44" s="99">
        <f>U44+X44+Y44</f>
        <v>623460</v>
      </c>
      <c r="AC44" s="99">
        <f>SUM(AC36:AC43)</f>
        <v>0</v>
      </c>
      <c r="AD44" s="99">
        <f>SUM(AD36:AD43)</f>
        <v>-278425.61</v>
      </c>
      <c r="AE44" s="99">
        <f>AC44+AD44</f>
        <v>-278425.61</v>
      </c>
      <c r="AF44" s="99">
        <f>SUM(AF36:AF43)</f>
        <v>0</v>
      </c>
      <c r="AG44" s="99">
        <f>SUM(AG36:AG43)</f>
        <v>-278425.61</v>
      </c>
      <c r="AH44" s="99">
        <f>AF44+AG44</f>
        <v>-278425.61</v>
      </c>
      <c r="AI44" s="2"/>
      <c r="AJ44" s="2"/>
      <c r="AK44" s="2"/>
      <c r="AL44" s="2"/>
      <c r="AM44" s="2"/>
      <c r="AN44" s="2"/>
      <c r="AO44" s="2"/>
      <c r="AP44" s="2"/>
      <c r="AQ44" s="2"/>
      <c r="AR44" s="2"/>
      <c r="AS44" s="2"/>
      <c r="AT44" s="2"/>
      <c r="AU44" s="10"/>
      <c r="AV44" s="2"/>
      <c r="AW44" s="2"/>
      <c r="AX44" s="2"/>
      <c r="AY44" s="2"/>
      <c r="AZ44" s="2"/>
      <c r="BA44" s="2" t="s">
        <v>183</v>
      </c>
      <c r="BB44" s="2" t="str">
        <f>LEFT(BA44,3)</f>
        <v>EUR</v>
      </c>
      <c r="BC44" s="2">
        <f>ROWS($B$2:BA44)</f>
        <v>43</v>
      </c>
      <c r="BD44" s="2" t="str">
        <f>IF(BB44=$D$5,BC44,"")</f>
        <v/>
      </c>
      <c r="BE44" s="2" t="str">
        <f>IFERROR(SMALL(BD:BD,BC44),"")</f>
        <v/>
      </c>
      <c r="BF44" s="2" t="str">
        <f>IFERROR(INDEX($B$5:$F$553,#REF!,COLUMNS($K$1:BF43)),"")</f>
        <v/>
      </c>
      <c r="BG44" s="2" t="str">
        <f>IFERROR(INDEX($B$5:$F$17373,#REF!,COLUMNS($K$2:BG44)),"")</f>
        <v/>
      </c>
      <c r="BH44" s="2"/>
    </row>
    <row r="45" spans="1:60" ht="15.75" thickBot="1" x14ac:dyDescent="0.3">
      <c r="A45" s="2"/>
      <c r="B45" s="189"/>
      <c r="C45" s="109"/>
      <c r="D45" s="109"/>
      <c r="E45" s="110"/>
      <c r="F45" s="109"/>
      <c r="G45" s="109" t="s">
        <v>184</v>
      </c>
      <c r="H45" s="109"/>
      <c r="I45" s="109"/>
      <c r="J45" s="109"/>
      <c r="K45" s="109"/>
      <c r="L45" s="109"/>
      <c r="M45" s="109"/>
      <c r="N45" s="109"/>
      <c r="O45" s="109"/>
      <c r="P45" s="227" t="s">
        <v>116</v>
      </c>
      <c r="Q45" s="211"/>
      <c r="R45" s="111">
        <v>1220999.9983999999</v>
      </c>
      <c r="S45" s="111">
        <f>S44+S35+S27</f>
        <v>0</v>
      </c>
      <c r="T45" s="130">
        <f>T44+T35+T27</f>
        <v>0</v>
      </c>
      <c r="U45" s="60">
        <f>R45+S45+T45</f>
        <v>1220999.9983999999</v>
      </c>
      <c r="V45" s="111">
        <f>V44+V35+V27</f>
        <v>0</v>
      </c>
      <c r="W45" s="112">
        <f>U45-V45</f>
        <v>1220999.9983999999</v>
      </c>
      <c r="X45" s="112">
        <f>IF(AC45=AF45,AF45,0)</f>
        <v>0</v>
      </c>
      <c r="Y45" s="112">
        <f>IF(AD45=AG45,AG45,0)</f>
        <v>-322685.43839999998</v>
      </c>
      <c r="Z45" s="111">
        <f>X45+Y45</f>
        <v>-322685.43839999998</v>
      </c>
      <c r="AA45" s="111">
        <f>W45+X45+Y45</f>
        <v>898314.55999999994</v>
      </c>
      <c r="AB45" s="111">
        <f>U45+X45+Y45</f>
        <v>898314.55999999994</v>
      </c>
      <c r="AC45" s="111">
        <f>AC44+AC35+AC27</f>
        <v>0</v>
      </c>
      <c r="AD45" s="111">
        <f>AD44+AD35+AD27</f>
        <v>-322685.43839999998</v>
      </c>
      <c r="AE45" s="113">
        <f>AC45+AD45</f>
        <v>-322685.43839999998</v>
      </c>
      <c r="AF45" s="113">
        <f>AF44+AF35+AF27</f>
        <v>0</v>
      </c>
      <c r="AG45" s="113">
        <f>AG44+AG35+AG27</f>
        <v>-322685.43839999998</v>
      </c>
      <c r="AH45" s="113">
        <f>AF45+AG45</f>
        <v>-322685.43839999998</v>
      </c>
      <c r="AI45" s="2"/>
      <c r="AJ45" s="2"/>
      <c r="AK45" s="2"/>
      <c r="AL45" s="2"/>
      <c r="AM45" s="2"/>
      <c r="AN45" s="2"/>
      <c r="AO45" s="2"/>
      <c r="AP45" s="2"/>
      <c r="AQ45" s="2"/>
      <c r="AR45" s="2"/>
      <c r="AS45" s="2"/>
      <c r="AT45" s="2"/>
      <c r="AU45" s="10"/>
      <c r="AV45" s="2"/>
      <c r="AW45" s="2"/>
      <c r="AX45" s="2"/>
      <c r="AY45" s="2"/>
      <c r="AZ45" s="2"/>
      <c r="BA45" s="2" t="s">
        <v>185</v>
      </c>
      <c r="BB45" s="2" t="str">
        <f>LEFT(BA45,3)</f>
        <v>EUR</v>
      </c>
      <c r="BC45" s="2">
        <f>ROWS($B$2:BA45)</f>
        <v>44</v>
      </c>
      <c r="BD45" s="2" t="str">
        <f>IF(BB45=$D$5,BC45,"")</f>
        <v/>
      </c>
      <c r="BE45" s="2" t="str">
        <f>IFERROR(SMALL(BD:BD,BC45),"")</f>
        <v/>
      </c>
      <c r="BF45" s="2" t="str">
        <f>IFERROR(INDEX($B$5:$F$553,#REF!,COLUMNS($K$1:BF44)),"")</f>
        <v/>
      </c>
      <c r="BG45" s="2" t="str">
        <f>IFERROR(INDEX($B$5:$F$17373,#REF!,COLUMNS($K$2:BG45)),"")</f>
        <v/>
      </c>
      <c r="BH45" s="2"/>
    </row>
    <row r="46" spans="1:60" ht="15.75" thickBot="1" x14ac:dyDescent="0.3">
      <c r="B46" s="66" t="s">
        <v>186</v>
      </c>
      <c r="C46" s="67" t="s">
        <v>187</v>
      </c>
      <c r="D46" s="67"/>
      <c r="E46" s="67"/>
      <c r="F46" s="67"/>
      <c r="G46" s="68"/>
      <c r="H46" s="68" t="s">
        <v>120</v>
      </c>
      <c r="I46" s="69">
        <f>W46/$W$24</f>
        <v>0</v>
      </c>
      <c r="J46" s="70"/>
      <c r="K46" s="71" t="s">
        <v>112</v>
      </c>
      <c r="L46" s="225" t="s">
        <v>113</v>
      </c>
      <c r="M46" s="226"/>
      <c r="N46" s="226"/>
      <c r="O46" s="226"/>
      <c r="P46" s="211"/>
      <c r="Q46" s="72"/>
      <c r="R46" s="63"/>
      <c r="S46" s="63"/>
      <c r="T46" s="63"/>
      <c r="U46" s="63">
        <f>R46+S46+T46</f>
        <v>0</v>
      </c>
      <c r="V46" s="63"/>
      <c r="W46" s="63">
        <f>U46-V46</f>
        <v>0</v>
      </c>
      <c r="X46" s="63">
        <f>IF(AC46=AF46,AF46,0)</f>
        <v>22563.8</v>
      </c>
      <c r="Y46" s="182">
        <f>IF(AD46=AG46,AG46,0)</f>
        <v>0</v>
      </c>
      <c r="Z46" s="63">
        <f>X46+Y46</f>
        <v>22563.8</v>
      </c>
      <c r="AA46" s="63">
        <f>W46+X46+Y46</f>
        <v>22563.8</v>
      </c>
      <c r="AB46" s="63">
        <f>U46+X46+Y46</f>
        <v>22563.8</v>
      </c>
      <c r="AC46" s="63">
        <f>IF((AC54+AC63)=0,0,(AC54+AC63)*$O$24)</f>
        <v>22563.8</v>
      </c>
      <c r="AD46" s="182">
        <f>IF($AD63+$AD54=0,0,(($AD63+$AD54)/($W54+$W63))*$W46)</f>
        <v>0</v>
      </c>
      <c r="AE46" s="65">
        <f>AC46+AD46</f>
        <v>22563.8</v>
      </c>
      <c r="AF46" s="63">
        <f>IF((AF54+AF63)=0,0,(AF54+AF63)*$O$24)</f>
        <v>22563.8</v>
      </c>
      <c r="AG46" s="182">
        <f>IF($AG63+$AG54=0,0,(($AG63+$AG54)/($W54+$W63))*$W46)</f>
        <v>0</v>
      </c>
      <c r="AH46" s="65">
        <f>AF46+AG46</f>
        <v>22563.8</v>
      </c>
      <c r="AI46" s="173"/>
      <c r="AJ46" s="174"/>
      <c r="AK46" s="2"/>
      <c r="AL46" s="2"/>
      <c r="AM46" s="2"/>
      <c r="AN46" s="2"/>
      <c r="AO46" s="2"/>
      <c r="AP46" s="2"/>
      <c r="AQ46" s="2"/>
      <c r="AR46" s="2"/>
      <c r="AS46" s="2"/>
      <c r="AT46" s="2"/>
      <c r="AU46" s="10"/>
      <c r="AV46" s="2"/>
      <c r="AW46" s="2"/>
      <c r="AX46" s="2"/>
      <c r="AY46" s="2"/>
      <c r="AZ46" s="2"/>
      <c r="BA46" s="2" t="s">
        <v>121</v>
      </c>
      <c r="BB46" s="2" t="str">
        <f>LEFT(BA27,3)</f>
        <v>EUR</v>
      </c>
      <c r="BC46" s="2">
        <f>ROWS($B$2:BA27)</f>
        <v>26</v>
      </c>
      <c r="BD46" s="2" t="str">
        <f>IF(BB27=$D$5,BC27,"")</f>
        <v/>
      </c>
      <c r="BE46" s="2" t="str">
        <f>IFERROR(SMALL(BD:BD,BC27),"")</f>
        <v/>
      </c>
      <c r="BF46" s="2" t="str">
        <f>IFERROR(INDEX($B$5:$F$553,$I32,COLUMNS($K$1:BF26)),"")</f>
        <v/>
      </c>
      <c r="BG46" s="2" t="str">
        <f>IFERROR(INDEX($B$5:$F$17373,$I32,COLUMNS($K$2:BG27)),"")</f>
        <v/>
      </c>
      <c r="BH46" s="2"/>
    </row>
    <row r="47" spans="1:60" ht="12.75" thickBot="1" x14ac:dyDescent="0.25">
      <c r="A47" s="2"/>
      <c r="B47" s="73"/>
      <c r="C47" s="188"/>
      <c r="D47" s="75" t="s">
        <v>122</v>
      </c>
      <c r="E47" s="76" t="s">
        <v>123</v>
      </c>
      <c r="F47" s="77"/>
      <c r="G47" s="78"/>
      <c r="H47" s="78"/>
      <c r="I47" s="78"/>
      <c r="J47" s="79"/>
      <c r="K47" s="188"/>
      <c r="L47" s="229"/>
      <c r="M47" s="191"/>
      <c r="N47" s="191"/>
      <c r="O47" s="195"/>
      <c r="P47" s="191"/>
      <c r="Q47" s="188"/>
      <c r="R47" s="44"/>
      <c r="S47" s="188"/>
      <c r="T47" s="44"/>
      <c r="U47" s="188"/>
      <c r="V47" s="188"/>
      <c r="W47" s="188"/>
      <c r="X47" s="188"/>
      <c r="Y47" s="188"/>
      <c r="Z47" s="188"/>
      <c r="AA47" s="188"/>
      <c r="AB47" s="188"/>
      <c r="AC47" s="188"/>
      <c r="AD47" s="188"/>
      <c r="AE47" s="188"/>
      <c r="AF47" s="188"/>
      <c r="AG47" s="188"/>
      <c r="AH47" s="188"/>
      <c r="AI47" s="2"/>
      <c r="AJ47" s="2"/>
      <c r="AK47" s="2"/>
      <c r="AL47" s="2"/>
      <c r="AM47" s="2"/>
      <c r="AN47" s="2"/>
      <c r="AO47" s="2"/>
      <c r="AP47" s="2"/>
      <c r="AQ47" s="2"/>
      <c r="AR47" s="2"/>
      <c r="AS47" s="2"/>
      <c r="AT47" s="2"/>
      <c r="AU47" s="10"/>
      <c r="AV47" s="2"/>
      <c r="AW47" s="2"/>
      <c r="AX47" s="2"/>
      <c r="AY47" s="2"/>
      <c r="AZ47" s="2"/>
      <c r="BA47" s="2" t="s">
        <v>124</v>
      </c>
      <c r="BB47" s="2" t="str">
        <f>LEFT(BA28,3)</f>
        <v>EUR</v>
      </c>
      <c r="BC47" s="2">
        <f>ROWS($B$2:BA28)</f>
        <v>27</v>
      </c>
      <c r="BD47" s="2" t="str">
        <f>IF(BB28=$D$5,BC28,"")</f>
        <v/>
      </c>
      <c r="BE47" s="2" t="str">
        <f>IFERROR(SMALL(BD:BD,BC28),"")</f>
        <v/>
      </c>
      <c r="BF47" s="2" t="str">
        <f>IFERROR(INDEX($B$5:$F$553,$I33,COLUMNS($K$1:BF27)),"")</f>
        <v/>
      </c>
      <c r="BG47" s="2" t="str">
        <f>IFERROR(INDEX($B$5:$F$17373,$I33,COLUMNS($K$2:BG28)),"")</f>
        <v/>
      </c>
      <c r="BH47" s="2"/>
    </row>
    <row r="48" spans="1:60" ht="15.75" thickBot="1" x14ac:dyDescent="0.3">
      <c r="A48" s="2"/>
      <c r="B48" s="73"/>
      <c r="C48" s="80" t="s">
        <v>710</v>
      </c>
      <c r="D48" s="81">
        <f>R64</f>
        <v>0</v>
      </c>
      <c r="E48" s="82">
        <f>R63/$R$14</f>
        <v>0</v>
      </c>
      <c r="F48" s="77"/>
      <c r="G48" s="83"/>
      <c r="H48" s="78" t="s">
        <v>125</v>
      </c>
      <c r="I48" s="77">
        <f>W48/$W$16</f>
        <v>0</v>
      </c>
      <c r="J48" s="84"/>
      <c r="K48" s="85" t="s">
        <v>89</v>
      </c>
      <c r="L48" s="208" t="s">
        <v>90</v>
      </c>
      <c r="M48" s="207"/>
      <c r="N48" s="207"/>
      <c r="O48" s="207"/>
      <c r="P48" s="209"/>
      <c r="Q48" s="86"/>
      <c r="R48" s="50"/>
      <c r="S48" s="50"/>
      <c r="T48" s="50"/>
      <c r="U48" s="50">
        <f>R48+S48+T48</f>
        <v>0</v>
      </c>
      <c r="V48" s="50"/>
      <c r="W48" s="50">
        <f>U48-V48</f>
        <v>0</v>
      </c>
      <c r="X48" s="50">
        <f>IF(AC48=AF48,AF48,0)</f>
        <v>0</v>
      </c>
      <c r="Y48" s="50">
        <f>IF(AD48=AG48,AG48,0)</f>
        <v>0</v>
      </c>
      <c r="Z48" s="50">
        <f>X48+Y48</f>
        <v>0</v>
      </c>
      <c r="AA48" s="50">
        <f>W48+X48+Y48</f>
        <v>0</v>
      </c>
      <c r="AB48" s="50">
        <f>U48+X48+Y48</f>
        <v>0</v>
      </c>
      <c r="AC48" s="50">
        <f>$E60*$AC$16</f>
        <v>0</v>
      </c>
      <c r="AD48" s="159"/>
      <c r="AE48" s="51">
        <f>AC48+AD48</f>
        <v>0</v>
      </c>
      <c r="AF48" s="50">
        <f>$E60*$AF$16</f>
        <v>0</v>
      </c>
      <c r="AG48" s="162"/>
      <c r="AH48" s="51">
        <f>AF48+AG48</f>
        <v>0</v>
      </c>
      <c r="AI48" s="167"/>
      <c r="AJ48" s="168"/>
      <c r="AK48" s="2"/>
      <c r="AL48" s="2"/>
      <c r="AM48" s="2"/>
      <c r="AN48" s="2"/>
      <c r="AO48" s="2"/>
      <c r="AP48" s="2"/>
      <c r="AQ48" s="2"/>
      <c r="AR48" s="2"/>
      <c r="AS48" s="2"/>
      <c r="AT48" s="2"/>
      <c r="AU48" s="10"/>
      <c r="AV48" s="2"/>
      <c r="AW48" s="2"/>
      <c r="AX48" s="2"/>
      <c r="AY48" s="2"/>
      <c r="AZ48" s="2"/>
      <c r="BA48" s="2" t="s">
        <v>126</v>
      </c>
      <c r="BB48" s="2" t="str">
        <f>LEFT(BA29,3)</f>
        <v>EUR</v>
      </c>
      <c r="BC48" s="2">
        <f>ROWS($B$2:BA29)</f>
        <v>28</v>
      </c>
      <c r="BD48" s="2" t="str">
        <f>IF(BB29=$D$5,BC29,"")</f>
        <v/>
      </c>
      <c r="BE48" s="2" t="str">
        <f>IFERROR(SMALL(BD:BD,BC29),"")</f>
        <v/>
      </c>
      <c r="BF48" s="2" t="str">
        <f>IFERROR(INDEX($B$5:$F$553,$I34,COLUMNS($K$1:BF28)),"")</f>
        <v/>
      </c>
      <c r="BG48" s="2" t="str">
        <f>IFERROR(INDEX($B$5:$F$17373,$I34,COLUMNS($K$2:BG29)),"")</f>
        <v/>
      </c>
      <c r="BH48" s="2"/>
    </row>
    <row r="49" spans="1:60" ht="15" x14ac:dyDescent="0.25">
      <c r="A49" s="2"/>
      <c r="B49" s="73"/>
      <c r="C49" s="87" t="s">
        <v>127</v>
      </c>
      <c r="D49" s="88">
        <f>S64</f>
        <v>0</v>
      </c>
      <c r="E49" s="77"/>
      <c r="F49" s="77"/>
      <c r="G49" s="83"/>
      <c r="H49" s="78" t="s">
        <v>128</v>
      </c>
      <c r="I49" s="77" t="e">
        <f>W49/$W$17</f>
        <v>#DIV/0!</v>
      </c>
      <c r="J49" s="84"/>
      <c r="K49" s="89" t="s">
        <v>92</v>
      </c>
      <c r="L49" s="219" t="s">
        <v>93</v>
      </c>
      <c r="M49" s="198"/>
      <c r="N49" s="198"/>
      <c r="O49" s="198"/>
      <c r="P49" s="216"/>
      <c r="Q49" s="90"/>
      <c r="R49" s="54"/>
      <c r="S49" s="54"/>
      <c r="T49" s="54"/>
      <c r="U49" s="54">
        <f>R49+S49+T49</f>
        <v>0</v>
      </c>
      <c r="V49" s="54"/>
      <c r="W49" s="54">
        <f>U49-V49</f>
        <v>0</v>
      </c>
      <c r="X49" s="54">
        <f>IF(AC49=AF49,AF49,0)</f>
        <v>0</v>
      </c>
      <c r="Y49" s="54">
        <f>IF(AD49=AG49,AG49,0)</f>
        <v>0</v>
      </c>
      <c r="Z49" s="54">
        <f>X49+Y49</f>
        <v>0</v>
      </c>
      <c r="AA49" s="54">
        <f>W49+X49+Y49</f>
        <v>0</v>
      </c>
      <c r="AB49" s="54">
        <f>U49+X49+Y49</f>
        <v>0</v>
      </c>
      <c r="AC49" s="54">
        <f>$E60*$AC$17</f>
        <v>0</v>
      </c>
      <c r="AD49" s="160"/>
      <c r="AE49" s="20">
        <f>AC49+AD49</f>
        <v>0</v>
      </c>
      <c r="AF49" s="54">
        <f>$E60*$AF$17</f>
        <v>0</v>
      </c>
      <c r="AG49" s="163"/>
      <c r="AH49" s="20">
        <f>AF49+AG49</f>
        <v>0</v>
      </c>
      <c r="AI49" s="169"/>
      <c r="AJ49" s="170"/>
      <c r="AK49" s="2"/>
      <c r="AL49" s="2"/>
      <c r="AM49" s="2"/>
      <c r="AN49" s="2"/>
      <c r="AO49" s="2"/>
      <c r="AP49" s="2"/>
      <c r="AQ49" s="2"/>
      <c r="AR49" s="2"/>
      <c r="AS49" s="2"/>
      <c r="AT49" s="2"/>
      <c r="AU49" s="10"/>
      <c r="AV49" s="2"/>
      <c r="AW49" s="2"/>
      <c r="AX49" s="2"/>
      <c r="AY49" s="2"/>
      <c r="AZ49" s="2"/>
      <c r="BA49" s="2" t="s">
        <v>129</v>
      </c>
      <c r="BB49" s="2" t="str">
        <f>LEFT(BA30,3)</f>
        <v>EUR</v>
      </c>
      <c r="BC49" s="2">
        <f>ROWS($B$2:BA30)</f>
        <v>29</v>
      </c>
      <c r="BD49" s="2" t="str">
        <f>IF(BB30=$D$5,BC30,"")</f>
        <v/>
      </c>
      <c r="BE49" s="2" t="str">
        <f>IFERROR(SMALL(BD:BD,BC30),"")</f>
        <v/>
      </c>
      <c r="BF49" s="2" t="str">
        <f>IFERROR(INDEX($B$5:$F$553,$I35,COLUMNS($K$1:BF29)),"")</f>
        <v/>
      </c>
      <c r="BG49" s="2" t="str">
        <f>IFERROR(INDEX($B$5:$F$17373,$I35,COLUMNS($K$2:BG30)),"")</f>
        <v/>
      </c>
      <c r="BH49" s="2"/>
    </row>
    <row r="50" spans="1:60" ht="15.75" thickBot="1" x14ac:dyDescent="0.3">
      <c r="A50" s="2"/>
      <c r="B50" s="73"/>
      <c r="C50" s="87" t="s">
        <v>130</v>
      </c>
      <c r="D50" s="88">
        <f>T64</f>
        <v>0</v>
      </c>
      <c r="E50" s="77"/>
      <c r="F50" s="77"/>
      <c r="H50" s="78" t="s">
        <v>131</v>
      </c>
      <c r="I50" s="77">
        <f>W50/$W$18</f>
        <v>0</v>
      </c>
      <c r="J50" s="84"/>
      <c r="K50" s="89" t="s">
        <v>95</v>
      </c>
      <c r="L50" s="219" t="s">
        <v>96</v>
      </c>
      <c r="M50" s="198"/>
      <c r="N50" s="198"/>
      <c r="O50" s="198"/>
      <c r="P50" s="216"/>
      <c r="Q50" s="90"/>
      <c r="R50" s="54"/>
      <c r="S50" s="54"/>
      <c r="T50" s="54"/>
      <c r="U50" s="54">
        <f>R50+S50+T50</f>
        <v>0</v>
      </c>
      <c r="V50" s="54"/>
      <c r="W50" s="54">
        <f>U50-V50</f>
        <v>0</v>
      </c>
      <c r="X50" s="54">
        <f>IF(AC50=AF50,AF50,0)</f>
        <v>50000</v>
      </c>
      <c r="Y50" s="54">
        <f>IF(AD50=AG50,AG50,0)</f>
        <v>0</v>
      </c>
      <c r="Z50" s="54">
        <f>X50+Y50</f>
        <v>50000</v>
      </c>
      <c r="AA50" s="54">
        <f>W50+X50+Y50</f>
        <v>50000</v>
      </c>
      <c r="AB50" s="54">
        <f>U50+X50+Y50</f>
        <v>50000</v>
      </c>
      <c r="AC50" s="54">
        <f>$E60*$AC$18</f>
        <v>50000</v>
      </c>
      <c r="AD50" s="160"/>
      <c r="AE50" s="20">
        <f>AC50+AD50</f>
        <v>50000</v>
      </c>
      <c r="AF50" s="54">
        <f>$E60*$AF$18</f>
        <v>50000</v>
      </c>
      <c r="AG50" s="163"/>
      <c r="AH50" s="20">
        <f>AF50+AG50</f>
        <v>50000</v>
      </c>
      <c r="AI50" s="169"/>
      <c r="AJ50" s="170"/>
      <c r="AK50" s="2"/>
      <c r="AL50" s="2"/>
      <c r="AM50" s="2"/>
      <c r="AN50" s="2"/>
      <c r="AO50" s="2"/>
      <c r="AP50" s="2"/>
      <c r="AQ50" s="2"/>
      <c r="AR50" s="2"/>
      <c r="AS50" s="2"/>
      <c r="AT50" s="2"/>
      <c r="AU50" s="10"/>
      <c r="AV50" s="2"/>
      <c r="AW50" s="2"/>
      <c r="AX50" s="2"/>
      <c r="AY50" s="2"/>
      <c r="AZ50" s="2"/>
      <c r="BA50" s="2" t="s">
        <v>132</v>
      </c>
      <c r="BB50" s="2" t="str">
        <f>LEFT(BA31,3)</f>
        <v>EUR</v>
      </c>
      <c r="BC50" s="2">
        <f>ROWS($B$2:BA31)</f>
        <v>30</v>
      </c>
      <c r="BD50" s="2" t="str">
        <f>IF(BB31=$D$5,BC31,"")</f>
        <v/>
      </c>
      <c r="BE50" s="2" t="str">
        <f>IFERROR(SMALL(BD:BD,BC31),"")</f>
        <v/>
      </c>
      <c r="BF50" s="2" t="str">
        <f>IFERROR(INDEX($B$5:$F$553,$I36,COLUMNS($K$1:BF30)),"")</f>
        <v/>
      </c>
      <c r="BG50" s="2" t="str">
        <f>IFERROR(INDEX($B$5:$F$17373,$I36,COLUMNS($K$2:BG31)),"")</f>
        <v/>
      </c>
      <c r="BH50" s="2"/>
    </row>
    <row r="51" spans="1:60" ht="15.75" thickBot="1" x14ac:dyDescent="0.3">
      <c r="A51" s="2"/>
      <c r="B51" s="73"/>
      <c r="C51" s="91" t="s">
        <v>711</v>
      </c>
      <c r="D51" s="92">
        <f>U64</f>
        <v>0</v>
      </c>
      <c r="E51" s="93">
        <f>U63/$U$14</f>
        <v>0</v>
      </c>
      <c r="F51" s="78"/>
      <c r="G51" s="83" t="s">
        <v>133</v>
      </c>
      <c r="H51" s="78" t="s">
        <v>134</v>
      </c>
      <c r="I51" s="77" t="e">
        <f>W51/$W$19</f>
        <v>#DIV/0!</v>
      </c>
      <c r="J51" s="84"/>
      <c r="K51" s="89" t="s">
        <v>98</v>
      </c>
      <c r="L51" s="219" t="s">
        <v>99</v>
      </c>
      <c r="M51" s="198"/>
      <c r="N51" s="198"/>
      <c r="O51" s="198"/>
      <c r="P51" s="216"/>
      <c r="Q51" s="90"/>
      <c r="R51" s="54"/>
      <c r="S51" s="54"/>
      <c r="T51" s="54"/>
      <c r="U51" s="54">
        <f>R51+S51+T51</f>
        <v>0</v>
      </c>
      <c r="V51" s="54"/>
      <c r="W51" s="54">
        <f>U51-V51</f>
        <v>0</v>
      </c>
      <c r="X51" s="54">
        <f>IF(AC51=AF51,AF51,0)</f>
        <v>0</v>
      </c>
      <c r="Y51" s="54">
        <f>IF(AD51=AG51,AG51,0)</f>
        <v>0</v>
      </c>
      <c r="Z51" s="54">
        <f>X51+Y51</f>
        <v>0</v>
      </c>
      <c r="AA51" s="54">
        <f>W51+X51+Y51</f>
        <v>0</v>
      </c>
      <c r="AB51" s="54">
        <f>U51+X51+Y51</f>
        <v>0</v>
      </c>
      <c r="AC51" s="54">
        <f>$E60*$AC$19</f>
        <v>0</v>
      </c>
      <c r="AD51" s="160"/>
      <c r="AE51" s="20">
        <f>AC51+AD51</f>
        <v>0</v>
      </c>
      <c r="AF51" s="54">
        <f>$E60*$AF$19</f>
        <v>0</v>
      </c>
      <c r="AG51" s="163"/>
      <c r="AH51" s="20">
        <f>AF51+AG51</f>
        <v>0</v>
      </c>
      <c r="AI51" s="169"/>
      <c r="AJ51" s="170"/>
      <c r="AK51" s="2"/>
      <c r="AM51" s="2"/>
      <c r="AN51" s="2"/>
      <c r="AO51" s="2"/>
      <c r="AP51" s="2"/>
      <c r="AQ51" s="2"/>
      <c r="AR51" s="2"/>
      <c r="AS51" s="2"/>
      <c r="AT51" s="2"/>
      <c r="AU51" s="10"/>
      <c r="AV51" s="2"/>
      <c r="AW51" s="2"/>
      <c r="AX51" s="2"/>
      <c r="AY51" s="2"/>
      <c r="AZ51" s="2"/>
      <c r="BA51" s="2" t="s">
        <v>135</v>
      </c>
      <c r="BB51" s="2" t="str">
        <f>LEFT(BA32,3)</f>
        <v>EUR</v>
      </c>
      <c r="BC51" s="2">
        <f>ROWS($B$2:BA32)</f>
        <v>31</v>
      </c>
      <c r="BD51" s="2" t="str">
        <f>IF(BB32=$D$5,BC32,"")</f>
        <v/>
      </c>
      <c r="BE51" s="2" t="str">
        <f>IFERROR(SMALL(BD:BD,BC32),"")</f>
        <v/>
      </c>
      <c r="BF51" s="2" t="str">
        <f>IFERROR(INDEX($B$5:$F$553,$I37,COLUMNS($K$1:BF31)),"")</f>
        <v/>
      </c>
      <c r="BG51" s="2" t="str">
        <f>IFERROR(INDEX($B$5:$F$17373,$I37,COLUMNS($K$2:BG32)),"")</f>
        <v/>
      </c>
      <c r="BH51" s="2"/>
    </row>
    <row r="52" spans="1:60" ht="15.75" thickBot="1" x14ac:dyDescent="0.3">
      <c r="A52" s="2"/>
      <c r="B52" s="73"/>
      <c r="C52" s="188"/>
      <c r="D52" s="94" t="s">
        <v>136</v>
      </c>
      <c r="E52" s="76" t="s">
        <v>137</v>
      </c>
      <c r="F52" s="78"/>
      <c r="G52" s="83"/>
      <c r="H52" s="78" t="s">
        <v>138</v>
      </c>
      <c r="I52" s="77" t="e">
        <f>W52/$W$20</f>
        <v>#DIV/0!</v>
      </c>
      <c r="J52" s="84"/>
      <c r="K52" s="89" t="s">
        <v>101</v>
      </c>
      <c r="L52" s="219" t="s">
        <v>102</v>
      </c>
      <c r="M52" s="198"/>
      <c r="N52" s="198"/>
      <c r="O52" s="198"/>
      <c r="P52" s="216"/>
      <c r="Q52" s="90"/>
      <c r="R52" s="54"/>
      <c r="S52" s="54"/>
      <c r="T52" s="54"/>
      <c r="U52" s="54">
        <f>R52+S52+T52</f>
        <v>0</v>
      </c>
      <c r="V52" s="54"/>
      <c r="W52" s="54">
        <f>U52-V52</f>
        <v>0</v>
      </c>
      <c r="X52" s="54">
        <f>IF(AC52=AF52,AF52,0)</f>
        <v>10000</v>
      </c>
      <c r="Y52" s="54">
        <f>IF(AD52=AG52,AG52,0)</f>
        <v>0</v>
      </c>
      <c r="Z52" s="54">
        <f>X52+Y52</f>
        <v>10000</v>
      </c>
      <c r="AA52" s="54">
        <f>W52+X52+Y52</f>
        <v>10000</v>
      </c>
      <c r="AB52" s="54">
        <f>U52+X52+Y52</f>
        <v>10000</v>
      </c>
      <c r="AC52" s="54">
        <f>$E60*$AC$20</f>
        <v>10000</v>
      </c>
      <c r="AD52" s="160"/>
      <c r="AE52" s="20">
        <f>AC52+AD52</f>
        <v>10000</v>
      </c>
      <c r="AF52" s="54">
        <f>$E60*$AF$20</f>
        <v>10000</v>
      </c>
      <c r="AG52" s="163"/>
      <c r="AH52" s="20">
        <f>AF52+AG52</f>
        <v>10000</v>
      </c>
      <c r="AI52" s="169"/>
      <c r="AJ52" s="170"/>
      <c r="AK52" s="2"/>
      <c r="AL52" s="2"/>
      <c r="AM52" s="2"/>
      <c r="AN52" s="2"/>
      <c r="AO52" s="2"/>
      <c r="AP52" s="2"/>
      <c r="AQ52" s="2"/>
      <c r="AR52" s="2"/>
      <c r="AS52" s="2"/>
      <c r="AT52" s="2"/>
      <c r="AU52" s="10"/>
      <c r="AV52" s="2"/>
      <c r="AW52" s="2"/>
      <c r="AX52" s="2"/>
      <c r="AY52" s="2"/>
      <c r="AZ52" s="2"/>
      <c r="BA52" s="2" t="s">
        <v>139</v>
      </c>
      <c r="BB52" s="2" t="str">
        <f>LEFT(BA33,3)</f>
        <v>EUR</v>
      </c>
      <c r="BC52" s="2">
        <f>ROWS($B$2:BA33)</f>
        <v>32</v>
      </c>
      <c r="BD52" s="2" t="str">
        <f>IF(BB33=$D$5,BC33,"")</f>
        <v/>
      </c>
      <c r="BE52" s="2" t="str">
        <f>IFERROR(SMALL(BD:BD,BC33),"")</f>
        <v/>
      </c>
      <c r="BF52" s="2" t="str">
        <f>IFERROR(INDEX($B$5:$F$553,$I38,COLUMNS($K$1:BF32)),"")</f>
        <v/>
      </c>
      <c r="BG52" s="2" t="str">
        <f>IFERROR(INDEX($B$5:$F$17373,$I38,COLUMNS($K$2:BG33)),"")</f>
        <v/>
      </c>
      <c r="BH52" s="2"/>
    </row>
    <row r="53" spans="1:60" ht="15.75" thickBot="1" x14ac:dyDescent="0.3">
      <c r="A53" s="2"/>
      <c r="B53" s="73"/>
      <c r="C53" s="80" t="s">
        <v>140</v>
      </c>
      <c r="D53" s="81">
        <f>V46</f>
        <v>0</v>
      </c>
      <c r="E53" s="95">
        <f>W46</f>
        <v>0</v>
      </c>
      <c r="F53" s="78"/>
      <c r="H53" s="78" t="s">
        <v>141</v>
      </c>
      <c r="I53" s="77">
        <f>W53/$W$21</f>
        <v>0</v>
      </c>
      <c r="J53" s="84"/>
      <c r="K53" s="96" t="s">
        <v>104</v>
      </c>
      <c r="L53" s="217" t="s">
        <v>105</v>
      </c>
      <c r="M53" s="193"/>
      <c r="N53" s="193"/>
      <c r="O53" s="193"/>
      <c r="P53" s="194"/>
      <c r="Q53" s="97"/>
      <c r="R53" s="56"/>
      <c r="S53" s="56"/>
      <c r="T53" s="56"/>
      <c r="U53" s="56">
        <f>R53+S53+T53</f>
        <v>0</v>
      </c>
      <c r="V53" s="56"/>
      <c r="W53" s="56">
        <f>U53-V53</f>
        <v>0</v>
      </c>
      <c r="X53" s="56">
        <f>IF(AC53=AF53,AF53,0)</f>
        <v>0</v>
      </c>
      <c r="Y53" s="56">
        <f>IF(AD53=AG53,AG53,0)</f>
        <v>0</v>
      </c>
      <c r="Z53" s="56">
        <f>X53+Y53</f>
        <v>0</v>
      </c>
      <c r="AA53" s="56">
        <f>W53+X53+Y53</f>
        <v>0</v>
      </c>
      <c r="AB53" s="56">
        <f>U53+X53+Y53</f>
        <v>0</v>
      </c>
      <c r="AC53" s="56">
        <f>$E60*$AC$21</f>
        <v>0</v>
      </c>
      <c r="AD53" s="165"/>
      <c r="AE53" s="57">
        <f>AC53+AD53</f>
        <v>0</v>
      </c>
      <c r="AF53" s="54">
        <f>$E60*$AF$21</f>
        <v>0</v>
      </c>
      <c r="AG53" s="166"/>
      <c r="AH53" s="57">
        <f>AF53+AG53</f>
        <v>0</v>
      </c>
      <c r="AI53" s="171"/>
      <c r="AJ53" s="172"/>
      <c r="AK53" s="2"/>
      <c r="AL53" s="2"/>
      <c r="AM53" s="2"/>
      <c r="AN53" s="2"/>
      <c r="AO53" s="2"/>
      <c r="AP53" s="2"/>
      <c r="AQ53" s="2"/>
      <c r="AR53" s="2"/>
      <c r="AS53" s="2"/>
      <c r="AT53" s="2"/>
      <c r="AU53" s="10"/>
      <c r="AV53" s="2"/>
      <c r="AW53" s="2"/>
      <c r="AX53" s="2"/>
      <c r="AY53" s="2"/>
      <c r="AZ53" s="2"/>
      <c r="BA53" s="2" t="s">
        <v>142</v>
      </c>
      <c r="BB53" s="2" t="str">
        <f>LEFT(BA34,3)</f>
        <v>EUR</v>
      </c>
      <c r="BC53" s="2">
        <f>ROWS($B$2:BA34)</f>
        <v>33</v>
      </c>
      <c r="BD53" s="2" t="str">
        <f>IF(BB34=$D$5,BC34,"")</f>
        <v/>
      </c>
      <c r="BE53" s="2" t="str">
        <f>IFERROR(SMALL(BD:BD,BC34),"")</f>
        <v/>
      </c>
      <c r="BF53" s="2" t="str">
        <f>IFERROR(INDEX($B$5:$F$553,$I39,COLUMNS($K$1:BF33)),"")</f>
        <v/>
      </c>
      <c r="BG53" s="2" t="str">
        <f>IFERROR(INDEX($B$5:$F$17373,$I39,COLUMNS($K$2:BG34)),"")</f>
        <v/>
      </c>
      <c r="BH53" s="2"/>
    </row>
    <row r="54" spans="1:60" ht="15.75" thickBot="1" x14ac:dyDescent="0.3">
      <c r="A54" s="2"/>
      <c r="B54" s="73"/>
      <c r="C54" s="87" t="s">
        <v>143</v>
      </c>
      <c r="D54" s="98">
        <f>V54</f>
        <v>0</v>
      </c>
      <c r="E54" s="88">
        <f>W54</f>
        <v>0</v>
      </c>
      <c r="F54" s="78"/>
      <c r="H54" s="78"/>
      <c r="I54" s="78"/>
      <c r="J54" s="79"/>
      <c r="K54" s="188"/>
      <c r="L54" s="188"/>
      <c r="M54" s="188"/>
      <c r="N54" s="188"/>
      <c r="O54" s="188"/>
      <c r="P54" s="210" t="s">
        <v>144</v>
      </c>
      <c r="Q54" s="211"/>
      <c r="R54" s="99"/>
      <c r="S54" s="99"/>
      <c r="T54" s="183"/>
      <c r="U54" s="99">
        <f>R54+S54+T54</f>
        <v>0</v>
      </c>
      <c r="V54" s="99"/>
      <c r="W54" s="99">
        <f>U54-V54</f>
        <v>0</v>
      </c>
      <c r="X54" s="99">
        <f>IF(AC54=AF54,AF54,0)</f>
        <v>60000</v>
      </c>
      <c r="Y54" s="99">
        <f>SUM(Y48:Y53)</f>
        <v>0</v>
      </c>
      <c r="Z54" s="99">
        <f>X54+Y54</f>
        <v>60000</v>
      </c>
      <c r="AA54" s="99">
        <f>W54+X54+Y54</f>
        <v>60000</v>
      </c>
      <c r="AB54" s="99">
        <f>U54+X54+Y54</f>
        <v>60000</v>
      </c>
      <c r="AC54" s="99">
        <f>SUM(AC48:AC53)</f>
        <v>60000</v>
      </c>
      <c r="AD54" s="99">
        <f>SUM(AD48:AD53)</f>
        <v>0</v>
      </c>
      <c r="AE54" s="184">
        <f>AC54+AD54</f>
        <v>60000</v>
      </c>
      <c r="AF54" s="99">
        <f>SUM(AF48:AF53)</f>
        <v>60000</v>
      </c>
      <c r="AG54" s="99">
        <f>SUM(AG48:AG53)</f>
        <v>0</v>
      </c>
      <c r="AH54" s="184">
        <f>AF54+AG54</f>
        <v>60000</v>
      </c>
      <c r="AI54" s="2"/>
      <c r="AJ54" s="2"/>
      <c r="AK54" s="2"/>
      <c r="AL54" s="2"/>
      <c r="AM54" s="2"/>
      <c r="AN54" s="2"/>
      <c r="AO54" s="2"/>
      <c r="AP54" s="2"/>
      <c r="AQ54" s="2"/>
      <c r="AR54" s="2"/>
      <c r="AS54" s="2"/>
      <c r="AT54" s="2"/>
      <c r="AU54" s="10"/>
      <c r="AV54" s="2"/>
      <c r="AW54" s="2"/>
      <c r="AX54" s="2"/>
      <c r="AY54" s="2"/>
      <c r="AZ54" s="2"/>
      <c r="BA54" s="2" t="s">
        <v>145</v>
      </c>
      <c r="BB54" s="2" t="str">
        <f>LEFT(BA35,3)</f>
        <v>EUR</v>
      </c>
      <c r="BC54" s="2">
        <f>ROWS($B$2:BA35)</f>
        <v>34</v>
      </c>
      <c r="BD54" s="2" t="str">
        <f>IF(BB35=$D$5,BC35,"")</f>
        <v/>
      </c>
      <c r="BE54" s="2" t="str">
        <f>IFERROR(SMALL(BD:BD,BC35),"")</f>
        <v/>
      </c>
      <c r="BF54" s="2" t="str">
        <f>IFERROR(INDEX($B$5:$F$553,$I40,COLUMNS($K$1:BF34)),"")</f>
        <v/>
      </c>
      <c r="BG54" s="2" t="str">
        <f>IFERROR(INDEX($B$5:$F$17373,$I40,COLUMNS($K$2:BG35)),"")</f>
        <v/>
      </c>
      <c r="BH54" s="2"/>
    </row>
    <row r="55" spans="1:60" ht="15" x14ac:dyDescent="0.25">
      <c r="A55" s="2"/>
      <c r="B55" s="73"/>
      <c r="C55" s="87" t="s">
        <v>146</v>
      </c>
      <c r="D55" s="98">
        <f>V63</f>
        <v>0</v>
      </c>
      <c r="E55" s="88">
        <f>W63</f>
        <v>0</v>
      </c>
      <c r="F55" s="78"/>
      <c r="H55" s="78" t="s">
        <v>147</v>
      </c>
      <c r="I55" s="78"/>
      <c r="J55" s="79"/>
      <c r="K55" s="100" t="s">
        <v>148</v>
      </c>
      <c r="L55" s="206" t="s">
        <v>149</v>
      </c>
      <c r="M55" s="207"/>
      <c r="N55" s="207"/>
      <c r="O55" s="207"/>
      <c r="P55" s="207"/>
      <c r="Q55" s="181"/>
      <c r="R55" s="50"/>
      <c r="S55" s="50"/>
      <c r="T55" s="50"/>
      <c r="U55" s="50">
        <f>R55+S55+T55</f>
        <v>0</v>
      </c>
      <c r="V55" s="50"/>
      <c r="W55" s="50">
        <f>U55-V55</f>
        <v>0</v>
      </c>
      <c r="X55" s="50">
        <f>IF(AC55=AF55,AF55,0)</f>
        <v>106720</v>
      </c>
      <c r="Y55" s="50">
        <f>IF(AD55=AG55,AG55,0)</f>
        <v>0</v>
      </c>
      <c r="Z55" s="50">
        <f>X55+Y55</f>
        <v>106720</v>
      </c>
      <c r="AA55" s="50">
        <f>W55+X55+Y55</f>
        <v>106720</v>
      </c>
      <c r="AB55" s="50">
        <f>U55+X55+Y55</f>
        <v>106720</v>
      </c>
      <c r="AC55" s="159">
        <v>106720</v>
      </c>
      <c r="AD55" s="159"/>
      <c r="AE55" s="51">
        <f>AC55+AD55</f>
        <v>106720</v>
      </c>
      <c r="AF55" s="162">
        <v>106720</v>
      </c>
      <c r="AG55" s="162"/>
      <c r="AH55" s="51">
        <f>AF55+AG55</f>
        <v>106720</v>
      </c>
      <c r="AI55" s="167"/>
      <c r="AJ55" s="168"/>
      <c r="AK55" s="2"/>
      <c r="AL55" s="2"/>
      <c r="AM55" s="2"/>
      <c r="AN55" s="2"/>
      <c r="AO55" s="2"/>
      <c r="AP55" s="2"/>
      <c r="AQ55" s="2"/>
      <c r="AR55" s="2"/>
      <c r="AS55" s="2"/>
      <c r="AT55" s="2"/>
      <c r="AU55" s="10"/>
      <c r="AV55" s="2"/>
      <c r="AW55" s="2"/>
      <c r="AX55" s="2"/>
      <c r="AY55" s="2"/>
      <c r="AZ55" s="2"/>
      <c r="BA55" s="2" t="s">
        <v>150</v>
      </c>
      <c r="BB55" s="2" t="str">
        <f>LEFT(BA36,3)</f>
        <v>EUR</v>
      </c>
      <c r="BC55" s="2">
        <f>ROWS($B$2:BA36)</f>
        <v>35</v>
      </c>
      <c r="BD55" s="2" t="str">
        <f>IF(BB36=$D$5,BC36,"")</f>
        <v/>
      </c>
      <c r="BE55" s="2" t="str">
        <f>IFERROR(SMALL(BD:BD,BC36),"")</f>
        <v/>
      </c>
      <c r="BF55" s="2" t="str">
        <f>IFERROR(INDEX($B$5:$F$553,$I41,COLUMNS($K$1:BF35)),"")</f>
        <v/>
      </c>
      <c r="BG55" s="2" t="str">
        <f>IFERROR(INDEX($B$5:$F$17373,$I41,COLUMNS($K$2:BG36)),"")</f>
        <v/>
      </c>
      <c r="BH55" s="2"/>
    </row>
    <row r="56" spans="1:60" ht="15" x14ac:dyDescent="0.25">
      <c r="A56" s="2"/>
      <c r="B56" s="73"/>
      <c r="C56" s="87" t="s">
        <v>712</v>
      </c>
      <c r="D56" s="98">
        <f>V64</f>
        <v>0</v>
      </c>
      <c r="E56" s="88">
        <f>W64</f>
        <v>0</v>
      </c>
      <c r="F56" s="78"/>
      <c r="G56" s="78" t="s">
        <v>151</v>
      </c>
      <c r="H56" s="78" t="s">
        <v>147</v>
      </c>
      <c r="I56" s="78"/>
      <c r="J56" s="79"/>
      <c r="K56" s="101" t="s">
        <v>152</v>
      </c>
      <c r="L56" s="197" t="s">
        <v>153</v>
      </c>
      <c r="M56" s="198"/>
      <c r="N56" s="198"/>
      <c r="O56" s="198"/>
      <c r="P56" s="198"/>
      <c r="Q56" s="181"/>
      <c r="R56" s="54"/>
      <c r="S56" s="54"/>
      <c r="T56" s="54"/>
      <c r="U56" s="54">
        <f>R56+S56+T56</f>
        <v>0</v>
      </c>
      <c r="V56" s="54"/>
      <c r="W56" s="54">
        <f>U56-V56</f>
        <v>0</v>
      </c>
      <c r="X56" s="54">
        <f>IF(AC56=AF56,AF56,0)</f>
        <v>0</v>
      </c>
      <c r="Y56" s="54">
        <f>IF(AD56=AG56,AG56,0)</f>
        <v>0</v>
      </c>
      <c r="Z56" s="54">
        <f>X56+Y56</f>
        <v>0</v>
      </c>
      <c r="AA56" s="54">
        <f>W56+X56+Y56</f>
        <v>0</v>
      </c>
      <c r="AB56" s="54">
        <f>U56+X56+Y56</f>
        <v>0</v>
      </c>
      <c r="AC56" s="160"/>
      <c r="AD56" s="160"/>
      <c r="AE56" s="20">
        <f>AC56+AD56</f>
        <v>0</v>
      </c>
      <c r="AF56" s="163"/>
      <c r="AG56" s="163"/>
      <c r="AH56" s="20">
        <f>AF56+AG56</f>
        <v>0</v>
      </c>
      <c r="AI56" s="169"/>
      <c r="AJ56" s="170"/>
      <c r="AK56" s="2"/>
      <c r="AL56" s="2"/>
      <c r="AM56" s="2"/>
      <c r="AN56" s="2"/>
      <c r="AO56" s="2"/>
      <c r="AP56" s="2"/>
      <c r="AQ56" s="2"/>
      <c r="AR56" s="2"/>
      <c r="AS56" s="2"/>
      <c r="AT56" s="2"/>
      <c r="AU56" s="10"/>
      <c r="AV56" s="2"/>
      <c r="AW56" s="2"/>
      <c r="AX56" s="2"/>
      <c r="AY56" s="2"/>
      <c r="AZ56" s="2"/>
      <c r="BA56" s="2" t="s">
        <v>154</v>
      </c>
      <c r="BB56" s="2" t="str">
        <f>LEFT(BA37,3)</f>
        <v>EUR</v>
      </c>
      <c r="BC56" s="2">
        <f>ROWS($B$2:BA37)</f>
        <v>36</v>
      </c>
      <c r="BD56" s="2" t="str">
        <f>IF(BB37=$D$5,BC37,"")</f>
        <v/>
      </c>
      <c r="BE56" s="2" t="str">
        <f>IFERROR(SMALL(BD:BD,BC37),"")</f>
        <v/>
      </c>
      <c r="BF56" s="2" t="str">
        <f>IFERROR(INDEX($B$5:$F$553,$I42,COLUMNS($K$1:BF36)),"")</f>
        <v/>
      </c>
      <c r="BG56" s="2" t="str">
        <f>IFERROR(INDEX($B$5:$F$17373,$I42,COLUMNS($K$2:BG37)),"")</f>
        <v/>
      </c>
      <c r="BH56" s="2"/>
    </row>
    <row r="57" spans="1:60" ht="15" x14ac:dyDescent="0.25">
      <c r="A57" s="2"/>
      <c r="B57" s="73"/>
      <c r="C57" s="87" t="s">
        <v>155</v>
      </c>
      <c r="D57" s="218" t="s">
        <v>156</v>
      </c>
      <c r="E57" s="216"/>
      <c r="F57" s="78"/>
      <c r="H57" s="78" t="s">
        <v>147</v>
      </c>
      <c r="I57" s="78"/>
      <c r="J57" s="79"/>
      <c r="K57" s="101" t="s">
        <v>157</v>
      </c>
      <c r="L57" s="197" t="s">
        <v>158</v>
      </c>
      <c r="M57" s="198"/>
      <c r="N57" s="198"/>
      <c r="O57" s="198"/>
      <c r="P57" s="198"/>
      <c r="Q57" s="181"/>
      <c r="R57" s="54"/>
      <c r="S57" s="54"/>
      <c r="T57" s="54"/>
      <c r="U57" s="54">
        <f>R57+S57+T57</f>
        <v>0</v>
      </c>
      <c r="V57" s="54"/>
      <c r="W57" s="54">
        <f>U57-V57</f>
        <v>0</v>
      </c>
      <c r="X57" s="54">
        <f>IF(AC57=AF57,AF57,0)</f>
        <v>0</v>
      </c>
      <c r="Y57" s="54">
        <f>IF(AD57=AG57,AG57,0)</f>
        <v>0</v>
      </c>
      <c r="Z57" s="54">
        <f>X57+Y57</f>
        <v>0</v>
      </c>
      <c r="AA57" s="54">
        <f>W57+X57+Y57</f>
        <v>0</v>
      </c>
      <c r="AB57" s="54">
        <f>U57+X57+Y57</f>
        <v>0</v>
      </c>
      <c r="AC57" s="160"/>
      <c r="AD57" s="160"/>
      <c r="AE57" s="20">
        <f>AC57+AD57</f>
        <v>0</v>
      </c>
      <c r="AF57" s="163"/>
      <c r="AG57" s="163"/>
      <c r="AH57" s="20">
        <f>AF57+AG57</f>
        <v>0</v>
      </c>
      <c r="AI57" s="169"/>
      <c r="AJ57" s="170"/>
      <c r="AK57" s="2"/>
      <c r="AL57" s="2"/>
      <c r="AM57" s="2"/>
      <c r="AN57" s="2"/>
      <c r="AO57" s="2"/>
      <c r="AP57" s="2"/>
      <c r="AQ57" s="2"/>
      <c r="AR57" s="2"/>
      <c r="AS57" s="2"/>
      <c r="AT57" s="2"/>
      <c r="AU57" s="10"/>
      <c r="AV57" s="2"/>
      <c r="AW57" s="2"/>
      <c r="AX57" s="2"/>
      <c r="AY57" s="2"/>
      <c r="AZ57" s="2"/>
      <c r="BA57" s="2" t="s">
        <v>159</v>
      </c>
      <c r="BB57" s="2" t="str">
        <f>LEFT(BA38,3)</f>
        <v>EUR</v>
      </c>
      <c r="BC57" s="2">
        <f>ROWS($B$2:BA38)</f>
        <v>37</v>
      </c>
      <c r="BD57" s="2" t="str">
        <f>IF(BB38=$D$5,BC38,"")</f>
        <v/>
      </c>
      <c r="BE57" s="2" t="str">
        <f>IFERROR(SMALL(BD:BD,BC38),"")</f>
        <v/>
      </c>
      <c r="BF57" s="2" t="str">
        <f>IFERROR(INDEX($B$5:$F$553,$I43,COLUMNS($K$1:BF37)),"")</f>
        <v/>
      </c>
      <c r="BG57" s="2" t="str">
        <f>IFERROR(INDEX($B$5:$F$17373,$I43,COLUMNS($K$2:BG38)),"")</f>
        <v/>
      </c>
      <c r="BH57" s="2"/>
    </row>
    <row r="58" spans="1:60" ht="15" x14ac:dyDescent="0.25">
      <c r="A58" s="2"/>
      <c r="B58" s="73"/>
      <c r="C58" s="87" t="s">
        <v>160</v>
      </c>
      <c r="D58" s="98">
        <v>524258.85</v>
      </c>
      <c r="E58" s="102">
        <f>D58/$D$10</f>
        <v>0.35304258410930062</v>
      </c>
      <c r="F58" s="78"/>
      <c r="G58" s="78" t="s">
        <v>161</v>
      </c>
      <c r="H58" s="78" t="s">
        <v>147</v>
      </c>
      <c r="I58" s="78"/>
      <c r="J58" s="79"/>
      <c r="K58" s="101" t="s">
        <v>162</v>
      </c>
      <c r="L58" s="197" t="s">
        <v>163</v>
      </c>
      <c r="M58" s="198"/>
      <c r="N58" s="198"/>
      <c r="O58" s="198"/>
      <c r="P58" s="198"/>
      <c r="Q58" s="181"/>
      <c r="R58" s="54"/>
      <c r="S58" s="54"/>
      <c r="T58" s="54"/>
      <c r="U58" s="54">
        <f>R58+S58+T58</f>
        <v>0</v>
      </c>
      <c r="V58" s="54"/>
      <c r="W58" s="54">
        <f>U58-V58</f>
        <v>0</v>
      </c>
      <c r="X58" s="54">
        <f>IF(AC58=AF58,AF58,0)</f>
        <v>0</v>
      </c>
      <c r="Y58" s="54">
        <f>IF(AD58=AG58,AG58,0)</f>
        <v>0</v>
      </c>
      <c r="Z58" s="54">
        <f>X58+Y58</f>
        <v>0</v>
      </c>
      <c r="AA58" s="54">
        <f>W58+X58+Y58</f>
        <v>0</v>
      </c>
      <c r="AB58" s="54">
        <f>U58+X58+Y58</f>
        <v>0</v>
      </c>
      <c r="AC58" s="160"/>
      <c r="AD58" s="160"/>
      <c r="AE58" s="20">
        <f>AC58+AD58</f>
        <v>0</v>
      </c>
      <c r="AF58" s="163"/>
      <c r="AG58" s="163"/>
      <c r="AH58" s="20">
        <f>AF58+AG58</f>
        <v>0</v>
      </c>
      <c r="AI58" s="169"/>
      <c r="AJ58" s="170"/>
      <c r="AK58" s="2"/>
      <c r="AL58" s="2"/>
      <c r="AM58" s="2"/>
      <c r="AN58" s="2"/>
      <c r="AO58" s="2"/>
      <c r="AP58" s="2"/>
      <c r="AQ58" s="2"/>
      <c r="AR58" s="2"/>
      <c r="AS58" s="2"/>
      <c r="AT58" s="2"/>
      <c r="AU58" s="10"/>
      <c r="AV58" s="2"/>
      <c r="AW58" s="2"/>
      <c r="AX58" s="2"/>
      <c r="AY58" s="2"/>
      <c r="AZ58" s="2"/>
      <c r="BA58" s="2" t="s">
        <v>164</v>
      </c>
      <c r="BB58" s="2" t="str">
        <f>LEFT(BA39,3)</f>
        <v>EUR</v>
      </c>
      <c r="BC58" s="2">
        <f>ROWS($B$2:BA39)</f>
        <v>38</v>
      </c>
      <c r="BD58" s="2" t="str">
        <f>IF(BB39=$D$5,BC39,"")</f>
        <v/>
      </c>
      <c r="BE58" s="2" t="str">
        <f>IFERROR(SMALL(BD:BD,BC39),"")</f>
        <v/>
      </c>
      <c r="BF58" s="2" t="str">
        <f>IFERROR(INDEX($B$5:$F$553,$I44,COLUMNS($K$1:BF38)),"")</f>
        <v/>
      </c>
      <c r="BG58" s="2" t="str">
        <f>IFERROR(INDEX($B$5:$F$17373,$I44,COLUMNS($K$2:BG39)),"")</f>
        <v/>
      </c>
      <c r="BH58" s="2"/>
    </row>
    <row r="59" spans="1:60" ht="15" x14ac:dyDescent="0.25">
      <c r="A59" s="2"/>
      <c r="B59" s="73"/>
      <c r="C59" s="87" t="s">
        <v>165</v>
      </c>
      <c r="D59" s="98">
        <f>D58-D51</f>
        <v>524258.85</v>
      </c>
      <c r="E59" s="103"/>
      <c r="F59" s="78"/>
      <c r="G59" s="186" t="s">
        <v>166</v>
      </c>
      <c r="H59" s="78" t="s">
        <v>147</v>
      </c>
      <c r="I59" s="78"/>
      <c r="J59" s="79"/>
      <c r="K59" s="101" t="s">
        <v>167</v>
      </c>
      <c r="L59" s="197" t="s">
        <v>168</v>
      </c>
      <c r="M59" s="198"/>
      <c r="N59" s="198"/>
      <c r="O59" s="198"/>
      <c r="P59" s="198"/>
      <c r="Q59" s="181"/>
      <c r="R59" s="54"/>
      <c r="S59" s="54"/>
      <c r="T59" s="54"/>
      <c r="U59" s="54">
        <f>R59+S59+T59</f>
        <v>0</v>
      </c>
      <c r="V59" s="54"/>
      <c r="W59" s="54">
        <f>U59-V59</f>
        <v>0</v>
      </c>
      <c r="X59" s="54">
        <f>IF(AC59=AF59,AF59,0)</f>
        <v>23375</v>
      </c>
      <c r="Y59" s="54">
        <f>IF(AD59=AG59,AG59,0)</f>
        <v>0</v>
      </c>
      <c r="Z59" s="54">
        <f>X59+Y59</f>
        <v>23375</v>
      </c>
      <c r="AA59" s="54">
        <f>W59+X59+Y59</f>
        <v>23375</v>
      </c>
      <c r="AB59" s="54">
        <f>U59+X59+Y59</f>
        <v>23375</v>
      </c>
      <c r="AC59" s="160">
        <v>23375</v>
      </c>
      <c r="AD59" s="160"/>
      <c r="AE59" s="20">
        <f>AC59+AD59</f>
        <v>23375</v>
      </c>
      <c r="AF59" s="163">
        <v>23375</v>
      </c>
      <c r="AG59" s="163"/>
      <c r="AH59" s="20">
        <f>AF59+AG59</f>
        <v>23375</v>
      </c>
      <c r="AI59" s="169"/>
      <c r="AJ59" s="170"/>
      <c r="AK59" s="2"/>
      <c r="AL59" s="2"/>
      <c r="AM59" s="2"/>
      <c r="AN59" s="2"/>
      <c r="AO59" s="2"/>
      <c r="AP59" s="2"/>
      <c r="AQ59" s="2"/>
      <c r="AR59" s="2"/>
      <c r="AS59" s="2"/>
      <c r="AT59" s="2"/>
      <c r="AU59" s="10"/>
      <c r="AV59" s="2"/>
      <c r="AW59" s="2"/>
      <c r="AX59" s="2"/>
      <c r="AY59" s="2"/>
      <c r="AZ59" s="2"/>
      <c r="BA59" s="2" t="s">
        <v>169</v>
      </c>
      <c r="BB59" s="2" t="str">
        <f>LEFT(BA40,3)</f>
        <v>EUR</v>
      </c>
      <c r="BC59" s="2">
        <f>ROWS($B$2:BA40)</f>
        <v>39</v>
      </c>
      <c r="BD59" s="2" t="str">
        <f>IF(BB40=$D$5,BC40,"")</f>
        <v/>
      </c>
      <c r="BE59" s="2" t="str">
        <f>IFERROR(SMALL(BD:BD,BC40),"")</f>
        <v/>
      </c>
      <c r="BF59" s="2" t="str">
        <f>IFERROR(INDEX($B$5:$F$553,$I45,COLUMNS($K$1:BF39)),"")</f>
        <v/>
      </c>
      <c r="BG59" s="2" t="str">
        <f>IFERROR(INDEX($B$5:$F$17373,$I45,COLUMNS($K$2:BG40)),"")</f>
        <v/>
      </c>
      <c r="BH59" s="2"/>
    </row>
    <row r="60" spans="1:60" ht="15" x14ac:dyDescent="0.25">
      <c r="A60" s="2"/>
      <c r="B60" s="73"/>
      <c r="C60" s="87" t="s">
        <v>714</v>
      </c>
      <c r="D60" s="98">
        <f>X64</f>
        <v>586658.80000000005</v>
      </c>
      <c r="E60" s="102">
        <f>IF($X$14=0,0,X63/$X$14)</f>
        <v>1</v>
      </c>
      <c r="F60" s="78"/>
      <c r="G60" s="186" t="s">
        <v>170</v>
      </c>
      <c r="H60" s="78" t="s">
        <v>147</v>
      </c>
      <c r="I60" s="78"/>
      <c r="J60" s="79"/>
      <c r="K60" s="101" t="s">
        <v>171</v>
      </c>
      <c r="L60" s="197" t="s">
        <v>172</v>
      </c>
      <c r="M60" s="198"/>
      <c r="N60" s="198"/>
      <c r="O60" s="198"/>
      <c r="P60" s="198"/>
      <c r="Q60" s="181"/>
      <c r="R60" s="54"/>
      <c r="S60" s="54"/>
      <c r="T60" s="54"/>
      <c r="U60" s="54">
        <f>R60+S60+T60</f>
        <v>0</v>
      </c>
      <c r="V60" s="54"/>
      <c r="W60" s="54">
        <f>U60-V60</f>
        <v>0</v>
      </c>
      <c r="X60" s="54">
        <f>IF(AC60=AF60,AF60,0)</f>
        <v>374000</v>
      </c>
      <c r="Y60" s="54">
        <f>IF(AD60=AG60,AG60,0)</f>
        <v>0</v>
      </c>
      <c r="Z60" s="54">
        <f>X60+Y60</f>
        <v>374000</v>
      </c>
      <c r="AA60" s="54">
        <f>W60+X60+Y60</f>
        <v>374000</v>
      </c>
      <c r="AB60" s="54">
        <f>U60+X60+Y60</f>
        <v>374000</v>
      </c>
      <c r="AC60" s="160">
        <v>374000</v>
      </c>
      <c r="AD60" s="160"/>
      <c r="AE60" s="20">
        <f>AC60+AD60</f>
        <v>374000</v>
      </c>
      <c r="AF60" s="163">
        <v>374000</v>
      </c>
      <c r="AG60" s="163"/>
      <c r="AH60" s="20">
        <f>AF60+AG60</f>
        <v>374000</v>
      </c>
      <c r="AI60" s="169"/>
      <c r="AJ60" s="170"/>
      <c r="AK60" s="2"/>
      <c r="AL60" s="2"/>
      <c r="AM60" s="2"/>
      <c r="AN60" s="2"/>
      <c r="AO60" s="2"/>
      <c r="AP60" s="2"/>
      <c r="AQ60" s="2"/>
      <c r="AR60" s="2"/>
      <c r="AS60" s="2"/>
      <c r="AT60" s="2"/>
      <c r="AU60" s="10"/>
      <c r="AV60" s="2"/>
      <c r="AW60" s="2"/>
      <c r="AX60" s="2"/>
      <c r="AY60" s="2"/>
      <c r="AZ60" s="2"/>
      <c r="BA60" s="2" t="s">
        <v>173</v>
      </c>
      <c r="BB60" s="2" t="str">
        <f>LEFT(BA41,3)</f>
        <v>EUR</v>
      </c>
      <c r="BC60" s="2">
        <f>ROWS($B$2:BA41)</f>
        <v>40</v>
      </c>
      <c r="BD60" s="2" t="str">
        <f>IF(BB41=$D$5,BC41,"")</f>
        <v/>
      </c>
      <c r="BE60" s="2" t="str">
        <f>IFERROR(SMALL(BD:BD,BC41),"")</f>
        <v/>
      </c>
      <c r="BF60" s="2" t="str">
        <f>IFERROR(INDEX($B$5:$F$553,#REF!,COLUMNS($K$1:BF40)),"")</f>
        <v/>
      </c>
      <c r="BG60" s="2" t="str">
        <f>IFERROR(INDEX($B$5:$F$17373,#REF!,COLUMNS($K$2:BG41)),"")</f>
        <v/>
      </c>
      <c r="BH60" s="2"/>
    </row>
    <row r="61" spans="1:60" ht="15" x14ac:dyDescent="0.25">
      <c r="A61" s="2"/>
      <c r="B61" s="73"/>
      <c r="C61" s="87" t="s">
        <v>715</v>
      </c>
      <c r="D61" s="98">
        <f>Y64</f>
        <v>0</v>
      </c>
      <c r="E61" s="102">
        <f>IF($Y$25=0,0,$Y64/$Y$25)</f>
        <v>0</v>
      </c>
      <c r="F61" s="78"/>
      <c r="G61" s="186" t="s">
        <v>170</v>
      </c>
      <c r="H61" s="78" t="s">
        <v>147</v>
      </c>
      <c r="I61" s="78"/>
      <c r="J61" s="79"/>
      <c r="K61" s="101" t="s">
        <v>174</v>
      </c>
      <c r="L61" s="197" t="s">
        <v>175</v>
      </c>
      <c r="M61" s="198"/>
      <c r="N61" s="198"/>
      <c r="O61" s="198"/>
      <c r="P61" s="198"/>
      <c r="Q61" s="181"/>
      <c r="R61" s="54"/>
      <c r="S61" s="54"/>
      <c r="T61" s="54"/>
      <c r="U61" s="54">
        <f>R61+S61+T61</f>
        <v>0</v>
      </c>
      <c r="V61" s="54"/>
      <c r="W61" s="54">
        <f>U61-V61</f>
        <v>0</v>
      </c>
      <c r="X61" s="54">
        <f>IF(AC61=AF61,AF61,0)</f>
        <v>0</v>
      </c>
      <c r="Y61" s="54">
        <f>IF(AD61=AG61,AG61,0)</f>
        <v>0</v>
      </c>
      <c r="Z61" s="54">
        <f>X61+Y61</f>
        <v>0</v>
      </c>
      <c r="AA61" s="54">
        <f>W61+X61+Y61</f>
        <v>0</v>
      </c>
      <c r="AB61" s="54">
        <f>U61+X61+Y61</f>
        <v>0</v>
      </c>
      <c r="AC61" s="160"/>
      <c r="AD61" s="160"/>
      <c r="AE61" s="20">
        <f>AC61+AD61</f>
        <v>0</v>
      </c>
      <c r="AF61" s="163"/>
      <c r="AG61" s="163"/>
      <c r="AH61" s="20">
        <f>AF61+AG61</f>
        <v>0</v>
      </c>
      <c r="AI61" s="169"/>
      <c r="AJ61" s="170"/>
      <c r="AK61" s="2"/>
      <c r="AL61" s="2"/>
      <c r="AM61" s="2"/>
      <c r="AN61" s="2"/>
      <c r="AO61" s="2"/>
      <c r="AP61" s="2"/>
      <c r="AQ61" s="2"/>
      <c r="AR61" s="2"/>
      <c r="AS61" s="2"/>
      <c r="AT61" s="2"/>
      <c r="AU61" s="10"/>
      <c r="AV61" s="2"/>
      <c r="AW61" s="2"/>
      <c r="AX61" s="2"/>
      <c r="AY61" s="2"/>
      <c r="AZ61" s="2"/>
      <c r="BA61" s="2" t="s">
        <v>176</v>
      </c>
      <c r="BB61" s="2" t="str">
        <f>LEFT(BA42,3)</f>
        <v>EUR</v>
      </c>
      <c r="BC61" s="2">
        <f>ROWS($B$2:BA42)</f>
        <v>41</v>
      </c>
      <c r="BD61" s="2" t="str">
        <f>IF(BB42=$D$5,BC42,"")</f>
        <v/>
      </c>
      <c r="BE61" s="2" t="str">
        <f>IFERROR(SMALL(BD:BD,BC42),"")</f>
        <v/>
      </c>
      <c r="BF61" s="2" t="str">
        <f>IFERROR(INDEX($B$5:$F$553,#REF!,COLUMNS($K$1:BF41)),"")</f>
        <v/>
      </c>
      <c r="BG61" s="2" t="str">
        <f>IFERROR(INDEX($B$5:$F$17373,#REF!,COLUMNS($K$2:BG42)),"")</f>
        <v/>
      </c>
      <c r="BH61" s="2"/>
    </row>
    <row r="62" spans="1:60" ht="15.75" thickBot="1" x14ac:dyDescent="0.3">
      <c r="A62" s="2"/>
      <c r="B62" s="73"/>
      <c r="C62" s="87" t="s">
        <v>713</v>
      </c>
      <c r="D62" s="98">
        <f>AB64</f>
        <v>586658.80000000005</v>
      </c>
      <c r="E62" s="102">
        <f>SUM(AB64)/$AB$25</f>
        <v>0.39506351817651469</v>
      </c>
      <c r="F62" s="78"/>
      <c r="G62" s="104" t="s">
        <v>177</v>
      </c>
      <c r="H62" s="105" t="s">
        <v>147</v>
      </c>
      <c r="I62" s="105"/>
      <c r="J62" s="79"/>
      <c r="K62" s="106" t="s">
        <v>178</v>
      </c>
      <c r="L62" s="199" t="s">
        <v>179</v>
      </c>
      <c r="M62" s="193"/>
      <c r="N62" s="193"/>
      <c r="O62" s="193"/>
      <c r="P62" s="193"/>
      <c r="Q62" s="181"/>
      <c r="R62" s="54"/>
      <c r="S62" s="56"/>
      <c r="T62" s="56"/>
      <c r="U62" s="56">
        <f>R62+S62+T62</f>
        <v>0</v>
      </c>
      <c r="V62" s="56"/>
      <c r="W62" s="56">
        <f>U62-V62</f>
        <v>0</v>
      </c>
      <c r="X62" s="56">
        <f>IF(AC62=AF62,AF62,0)</f>
        <v>0</v>
      </c>
      <c r="Y62" s="56">
        <f>IF(AD62=AG62,AG62,0)</f>
        <v>0</v>
      </c>
      <c r="Z62" s="56">
        <f>X62+Y62</f>
        <v>0</v>
      </c>
      <c r="AA62" s="56">
        <f>W62+X62+Y62</f>
        <v>0</v>
      </c>
      <c r="AB62" s="56">
        <f>U62+X62+Y62</f>
        <v>0</v>
      </c>
      <c r="AC62" s="165"/>
      <c r="AD62" s="165"/>
      <c r="AE62" s="57">
        <f>AC62+AD62</f>
        <v>0</v>
      </c>
      <c r="AF62" s="166"/>
      <c r="AG62" s="166"/>
      <c r="AH62" s="57">
        <f>AF62+AG62</f>
        <v>0</v>
      </c>
      <c r="AI62" s="171"/>
      <c r="AJ62" s="172"/>
      <c r="AK62" s="2"/>
      <c r="AL62" s="2"/>
      <c r="AM62" s="2"/>
      <c r="AN62" s="2"/>
      <c r="AO62" s="2"/>
      <c r="AP62" s="2"/>
      <c r="AQ62" s="2"/>
      <c r="AR62" s="2"/>
      <c r="AS62" s="2"/>
      <c r="AT62" s="2"/>
      <c r="AU62" s="10"/>
      <c r="AV62" s="2"/>
      <c r="AW62" s="2"/>
      <c r="AX62" s="2"/>
      <c r="AY62" s="2"/>
      <c r="AZ62" s="2"/>
      <c r="BA62" s="2" t="s">
        <v>180</v>
      </c>
      <c r="BB62" s="2" t="str">
        <f>LEFT(BA43,3)</f>
        <v>EUR</v>
      </c>
      <c r="BC62" s="2">
        <f>ROWS($B$2:BA43)</f>
        <v>42</v>
      </c>
      <c r="BD62" s="2" t="str">
        <f>IF(BB43=$D$5,BC43,"")</f>
        <v/>
      </c>
      <c r="BE62" s="2" t="str">
        <f>IFERROR(SMALL(BD:BD,BC43),"")</f>
        <v/>
      </c>
      <c r="BF62" s="2" t="str">
        <f>IFERROR(INDEX($B$5:$F$553,#REF!,COLUMNS($K$1:BF42)),"")</f>
        <v/>
      </c>
      <c r="BG62" s="2" t="str">
        <f>IFERROR(INDEX($B$5:$F$17373,#REF!,COLUMNS($K$2:BG43)),"")</f>
        <v/>
      </c>
      <c r="BH62" s="2"/>
    </row>
    <row r="63" spans="1:60" ht="15.75" thickBot="1" x14ac:dyDescent="0.3">
      <c r="A63" s="2"/>
      <c r="B63" s="73"/>
      <c r="C63" s="91" t="s">
        <v>181</v>
      </c>
      <c r="D63" s="196" t="str">
        <f>IF(D62&lt;D56,"Check Actuals - Budget Less Than Actuals","OK")</f>
        <v>OK</v>
      </c>
      <c r="E63" s="194"/>
      <c r="F63" s="78"/>
      <c r="H63" s="78"/>
      <c r="I63" s="78"/>
      <c r="J63" s="188"/>
      <c r="K63" s="188"/>
      <c r="L63" s="188"/>
      <c r="M63" s="188"/>
      <c r="N63" s="188"/>
      <c r="O63" s="188"/>
      <c r="P63" s="210" t="s">
        <v>182</v>
      </c>
      <c r="Q63" s="211"/>
      <c r="R63" s="128"/>
      <c r="S63" s="99">
        <f>SUM(S55:S62)</f>
        <v>0</v>
      </c>
      <c r="T63" s="129">
        <f>SUM(T55:T62)</f>
        <v>0</v>
      </c>
      <c r="U63" s="99">
        <f>R63+S63+T63</f>
        <v>0</v>
      </c>
      <c r="V63" s="99">
        <f>SUM(V55:V62)</f>
        <v>0</v>
      </c>
      <c r="W63" s="107">
        <f>U63-V63</f>
        <v>0</v>
      </c>
      <c r="X63" s="107">
        <f>IF(AC63=AF63,AF63,0)</f>
        <v>504095</v>
      </c>
      <c r="Y63" s="107">
        <f>IF(AD63=AG63,AG63,0)</f>
        <v>0</v>
      </c>
      <c r="Z63" s="99">
        <f>X63+Y63</f>
        <v>504095</v>
      </c>
      <c r="AA63" s="99">
        <f>W63+X63+Y63</f>
        <v>504095</v>
      </c>
      <c r="AB63" s="99">
        <f>U63+X63+Y63</f>
        <v>504095</v>
      </c>
      <c r="AC63" s="99">
        <f>SUM(AC55:AC62)</f>
        <v>504095</v>
      </c>
      <c r="AD63" s="99">
        <f>SUM(AD55:AD62)</f>
        <v>0</v>
      </c>
      <c r="AE63" s="99">
        <f>AC63+AD63</f>
        <v>504095</v>
      </c>
      <c r="AF63" s="99">
        <f>SUM(AF55:AF62)</f>
        <v>504095</v>
      </c>
      <c r="AG63" s="99">
        <f>SUM(AG55:AG62)</f>
        <v>0</v>
      </c>
      <c r="AH63" s="99">
        <f>AF63+AG63</f>
        <v>504095</v>
      </c>
      <c r="AI63" s="2"/>
      <c r="AJ63" s="2"/>
      <c r="AK63" s="2"/>
      <c r="AL63" s="2"/>
      <c r="AM63" s="2"/>
      <c r="AN63" s="2"/>
      <c r="AO63" s="2"/>
      <c r="AP63" s="2"/>
      <c r="AQ63" s="2"/>
      <c r="AR63" s="2"/>
      <c r="AS63" s="2"/>
      <c r="AT63" s="2"/>
      <c r="AU63" s="10"/>
      <c r="AV63" s="2"/>
      <c r="AW63" s="2"/>
      <c r="AX63" s="2"/>
      <c r="AY63" s="2"/>
      <c r="AZ63" s="2"/>
      <c r="BA63" s="2" t="s">
        <v>183</v>
      </c>
      <c r="BB63" s="2" t="str">
        <f>LEFT(BA44,3)</f>
        <v>EUR</v>
      </c>
      <c r="BC63" s="2">
        <f>ROWS($B$2:BA44)</f>
        <v>43</v>
      </c>
      <c r="BD63" s="2" t="str">
        <f>IF(BB44=$D$5,BC44,"")</f>
        <v/>
      </c>
      <c r="BE63" s="2" t="str">
        <f>IFERROR(SMALL(BD:BD,BC44),"")</f>
        <v/>
      </c>
      <c r="BF63" s="2" t="str">
        <f>IFERROR(INDEX($B$5:$F$553,#REF!,COLUMNS($K$1:BF43)),"")</f>
        <v/>
      </c>
      <c r="BG63" s="2" t="str">
        <f>IFERROR(INDEX($B$5:$F$17373,#REF!,COLUMNS($K$2:BG44)),"")</f>
        <v/>
      </c>
      <c r="BH63" s="2"/>
    </row>
    <row r="64" spans="1:60" ht="15.75" thickBot="1" x14ac:dyDescent="0.3">
      <c r="A64" s="2"/>
      <c r="B64" s="189"/>
      <c r="C64" s="109"/>
      <c r="D64" s="109"/>
      <c r="E64" s="110"/>
      <c r="F64" s="109"/>
      <c r="G64" s="109" t="s">
        <v>184</v>
      </c>
      <c r="H64" s="109"/>
      <c r="I64" s="109"/>
      <c r="J64" s="109"/>
      <c r="K64" s="109"/>
      <c r="L64" s="109"/>
      <c r="M64" s="109"/>
      <c r="N64" s="109"/>
      <c r="O64" s="109"/>
      <c r="P64" s="227" t="s">
        <v>116</v>
      </c>
      <c r="Q64" s="211"/>
      <c r="R64" s="111"/>
      <c r="S64" s="111">
        <f>S63+S54+S46</f>
        <v>0</v>
      </c>
      <c r="T64" s="130">
        <f>T63+T54+T46</f>
        <v>0</v>
      </c>
      <c r="U64" s="60">
        <f>R64+S64+T64</f>
        <v>0</v>
      </c>
      <c r="V64" s="111">
        <f>V63+V54+V46</f>
        <v>0</v>
      </c>
      <c r="W64" s="112">
        <f>U64-V64</f>
        <v>0</v>
      </c>
      <c r="X64" s="112">
        <f>IF(AC64=AF64,AF64,0)</f>
        <v>586658.80000000005</v>
      </c>
      <c r="Y64" s="112">
        <f>IF(AD64=AG64,AG64,0)</f>
        <v>0</v>
      </c>
      <c r="Z64" s="111">
        <f>X64+Y64</f>
        <v>586658.80000000005</v>
      </c>
      <c r="AA64" s="111">
        <f>W64+X64+Y64</f>
        <v>586658.80000000005</v>
      </c>
      <c r="AB64" s="111">
        <f>U64+X64+Y64</f>
        <v>586658.80000000005</v>
      </c>
      <c r="AC64" s="111">
        <f>AC63+AC54+AC46</f>
        <v>586658.80000000005</v>
      </c>
      <c r="AD64" s="111">
        <f>AD63+AD54+AD46</f>
        <v>0</v>
      </c>
      <c r="AE64" s="113">
        <f>AC64+AD64</f>
        <v>586658.80000000005</v>
      </c>
      <c r="AF64" s="113">
        <f>AF63+AF54+AF46</f>
        <v>586658.80000000005</v>
      </c>
      <c r="AG64" s="113">
        <f>AG63+AG54+AG46</f>
        <v>0</v>
      </c>
      <c r="AH64" s="113">
        <f>AF64+AG64</f>
        <v>586658.80000000005</v>
      </c>
      <c r="AI64" s="2"/>
      <c r="AJ64" s="2"/>
      <c r="AK64" s="2"/>
      <c r="AL64" s="2"/>
      <c r="AM64" s="2"/>
      <c r="AN64" s="2"/>
      <c r="AO64" s="2"/>
      <c r="AP64" s="2"/>
      <c r="AQ64" s="2"/>
      <c r="AR64" s="2"/>
      <c r="AS64" s="2"/>
      <c r="AT64" s="2"/>
      <c r="AU64" s="10"/>
      <c r="AV64" s="2"/>
      <c r="AW64" s="2"/>
      <c r="AX64" s="2"/>
      <c r="AY64" s="2"/>
      <c r="AZ64" s="2"/>
      <c r="BA64" s="2" t="s">
        <v>185</v>
      </c>
      <c r="BB64" s="2" t="str">
        <f>LEFT(BA45,3)</f>
        <v>EUR</v>
      </c>
      <c r="BC64" s="2">
        <f>ROWS($B$2:BA45)</f>
        <v>44</v>
      </c>
      <c r="BD64" s="2" t="str">
        <f>IF(BB45=$D$5,BC45,"")</f>
        <v/>
      </c>
      <c r="BE64" s="2" t="str">
        <f>IFERROR(SMALL(BD:BD,BC45),"")</f>
        <v/>
      </c>
      <c r="BF64" s="2" t="str">
        <f>IFERROR(INDEX($B$5:$F$553,#REF!,COLUMNS($K$1:BF44)),"")</f>
        <v/>
      </c>
      <c r="BG64" s="2" t="str">
        <f>IFERROR(INDEX($B$5:$F$17373,#REF!,COLUMNS($K$2:BG45)),"")</f>
        <v/>
      </c>
      <c r="BH64" s="2"/>
    </row>
    <row r="65" spans="4:60" x14ac:dyDescent="0.2">
      <c r="D65" s="186"/>
      <c r="L65" s="191"/>
      <c r="M65" s="191"/>
      <c r="N65" s="191"/>
      <c r="O65" s="195"/>
      <c r="P65" s="191"/>
      <c r="AK65" s="2"/>
      <c r="AL65" s="2"/>
      <c r="AM65" s="2"/>
      <c r="AN65" s="2"/>
      <c r="AO65" s="2"/>
      <c r="AP65" s="2"/>
      <c r="AQ65" s="2"/>
      <c r="AR65" s="2"/>
      <c r="AS65" s="2"/>
      <c r="AT65" s="2"/>
      <c r="AU65" s="10"/>
      <c r="AV65" s="2"/>
      <c r="AW65" s="2"/>
      <c r="AX65" s="2"/>
      <c r="AY65" s="2"/>
      <c r="AZ65" s="2"/>
      <c r="BA65" s="2" t="s">
        <v>121</v>
      </c>
      <c r="BB65" s="2" t="str">
        <f>LEFT(BA27,3)</f>
        <v>EUR</v>
      </c>
      <c r="BC65" s="2">
        <f>ROWS($B$2:BA27)</f>
        <v>26</v>
      </c>
      <c r="BD65" s="2" t="str">
        <f>IF(BB27=$D$5,BC27,"")</f>
        <v/>
      </c>
      <c r="BE65" s="2" t="str">
        <f>IFERROR(SMALL(BD:BD,BC27),"")</f>
        <v/>
      </c>
      <c r="BF65" s="2" t="str">
        <f>IFERROR(INDEX($B$5:$F$553,$I32,COLUMNS($K$1:BF26)),"")</f>
        <v/>
      </c>
      <c r="BG65" s="2" t="str">
        <f>IFERROR(INDEX($B$5:$F$17373,$I32,COLUMNS($K$2:BG27)),"")</f>
        <v/>
      </c>
      <c r="BH65" s="2"/>
    </row>
    <row r="66" spans="4:60" x14ac:dyDescent="0.2">
      <c r="D66" s="186"/>
      <c r="L66" s="191"/>
      <c r="M66" s="191"/>
      <c r="N66" s="191"/>
      <c r="O66" s="195"/>
      <c r="P66" s="191"/>
      <c r="AK66" s="2"/>
      <c r="AL66" s="2"/>
      <c r="AM66" s="2"/>
      <c r="AN66" s="2"/>
      <c r="AO66" s="2"/>
      <c r="AP66" s="2"/>
      <c r="AQ66" s="2"/>
      <c r="AR66" s="2"/>
      <c r="AS66" s="2"/>
      <c r="AT66" s="2"/>
      <c r="AU66" s="10"/>
      <c r="AV66" s="2"/>
      <c r="AW66" s="2"/>
      <c r="AX66" s="2"/>
      <c r="AY66" s="2"/>
      <c r="AZ66" s="2"/>
      <c r="BA66" s="2" t="s">
        <v>124</v>
      </c>
      <c r="BB66" s="2" t="str">
        <f>LEFT(BA28,3)</f>
        <v>EUR</v>
      </c>
      <c r="BC66" s="2">
        <f>ROWS($B$2:BA28)</f>
        <v>27</v>
      </c>
      <c r="BD66" s="2" t="str">
        <f>IF(BB28=$D$5,BC28,"")</f>
        <v/>
      </c>
      <c r="BE66" s="2" t="str">
        <f>IFERROR(SMALL(BD:BD,BC28),"")</f>
        <v/>
      </c>
      <c r="BF66" s="2" t="str">
        <f>IFERROR(INDEX($B$5:$F$553,$I33,COLUMNS($K$1:BF27)),"")</f>
        <v/>
      </c>
      <c r="BG66" s="2" t="str">
        <f>IFERROR(INDEX($B$5:$F$17373,$I33,COLUMNS($K$2:BG28)),"")</f>
        <v/>
      </c>
      <c r="BH66" s="2"/>
    </row>
    <row r="67" spans="4:60" x14ac:dyDescent="0.2">
      <c r="D67" s="186"/>
      <c r="L67" s="191"/>
      <c r="M67" s="191"/>
      <c r="N67" s="191"/>
      <c r="O67" s="195"/>
      <c r="P67" s="191"/>
      <c r="AK67" s="2"/>
      <c r="AL67" s="2"/>
      <c r="AM67" s="2"/>
      <c r="AN67" s="2"/>
      <c r="AO67" s="2"/>
      <c r="AP67" s="2"/>
      <c r="AQ67" s="2"/>
      <c r="AR67" s="2"/>
      <c r="AS67" s="2"/>
      <c r="AT67" s="2"/>
      <c r="AU67" s="10"/>
      <c r="AV67" s="2"/>
      <c r="AW67" s="2"/>
      <c r="AX67" s="2"/>
      <c r="AY67" s="2"/>
      <c r="AZ67" s="2"/>
      <c r="BA67" s="2" t="s">
        <v>126</v>
      </c>
      <c r="BB67" s="2" t="str">
        <f>LEFT(BA29,3)</f>
        <v>EUR</v>
      </c>
      <c r="BC67" s="2">
        <f>ROWS($B$2:BA29)</f>
        <v>28</v>
      </c>
      <c r="BD67" s="2" t="str">
        <f>IF(BB29=$D$5,BC29,"")</f>
        <v/>
      </c>
      <c r="BE67" s="2" t="str">
        <f>IFERROR(SMALL(BD:BD,BC29),"")</f>
        <v/>
      </c>
      <c r="BF67" s="2" t="str">
        <f>IFERROR(INDEX($B$5:$F$553,$I34,COLUMNS($K$1:BF28)),"")</f>
        <v/>
      </c>
      <c r="BG67" s="2" t="str">
        <f>IFERROR(INDEX($B$5:$F$17373,$I34,COLUMNS($K$2:BG29)),"")</f>
        <v/>
      </c>
      <c r="BH67" s="2"/>
    </row>
    <row r="68" spans="4:60" x14ac:dyDescent="0.2">
      <c r="D68" s="186"/>
      <c r="L68" s="191"/>
      <c r="M68" s="191"/>
      <c r="N68" s="191"/>
      <c r="O68" s="195"/>
      <c r="P68" s="191"/>
      <c r="AK68" s="2"/>
      <c r="AL68" s="2"/>
      <c r="AM68" s="2"/>
      <c r="AN68" s="2"/>
      <c r="AO68" s="2"/>
      <c r="AP68" s="2"/>
      <c r="AQ68" s="2"/>
      <c r="AR68" s="2"/>
      <c r="AS68" s="2"/>
      <c r="AT68" s="2"/>
      <c r="AU68" s="10"/>
      <c r="AV68" s="2"/>
      <c r="AW68" s="2"/>
      <c r="AX68" s="2"/>
      <c r="AY68" s="2"/>
      <c r="AZ68" s="2"/>
      <c r="BA68" s="2" t="s">
        <v>129</v>
      </c>
      <c r="BB68" s="2" t="str">
        <f>LEFT(BA30,3)</f>
        <v>EUR</v>
      </c>
      <c r="BC68" s="2">
        <f>ROWS($B$2:BA30)</f>
        <v>29</v>
      </c>
      <c r="BD68" s="2" t="str">
        <f>IF(BB30=$D$5,BC30,"")</f>
        <v/>
      </c>
      <c r="BE68" s="2" t="str">
        <f>IFERROR(SMALL(BD:BD,BC30),"")</f>
        <v/>
      </c>
      <c r="BF68" s="2" t="str">
        <f>IFERROR(INDEX($B$5:$F$553,$I35,COLUMNS($K$1:BF29)),"")</f>
        <v/>
      </c>
      <c r="BG68" s="2" t="str">
        <f>IFERROR(INDEX($B$5:$F$17373,$I35,COLUMNS($K$2:BG30)),"")</f>
        <v/>
      </c>
      <c r="BH68" s="2"/>
    </row>
    <row r="69" spans="4:60" x14ac:dyDescent="0.2">
      <c r="D69" s="186"/>
      <c r="L69" s="191"/>
      <c r="M69" s="191"/>
      <c r="N69" s="191"/>
      <c r="O69" s="195"/>
      <c r="P69" s="191"/>
      <c r="AK69" s="2"/>
      <c r="AL69" s="2"/>
      <c r="AM69" s="2"/>
      <c r="AN69" s="2"/>
      <c r="AO69" s="2"/>
      <c r="AP69" s="2"/>
      <c r="AQ69" s="2"/>
      <c r="AR69" s="2"/>
      <c r="AS69" s="2"/>
      <c r="AT69" s="2"/>
      <c r="AU69" s="10"/>
      <c r="AV69" s="2"/>
      <c r="AW69" s="2"/>
      <c r="AX69" s="2"/>
      <c r="AY69" s="2"/>
      <c r="AZ69" s="2"/>
      <c r="BA69" s="2" t="s">
        <v>132</v>
      </c>
      <c r="BB69" s="2" t="str">
        <f>LEFT(BA31,3)</f>
        <v>EUR</v>
      </c>
      <c r="BC69" s="2">
        <f>ROWS($B$2:BA31)</f>
        <v>30</v>
      </c>
      <c r="BD69" s="2" t="str">
        <f>IF(BB31=$D$5,BC31,"")</f>
        <v/>
      </c>
      <c r="BE69" s="2" t="str">
        <f>IFERROR(SMALL(BD:BD,BC31),"")</f>
        <v/>
      </c>
      <c r="BF69" s="2" t="str">
        <f>IFERROR(INDEX($B$5:$F$553,$I36,COLUMNS($K$1:BF30)),"")</f>
        <v/>
      </c>
      <c r="BG69" s="2" t="str">
        <f>IFERROR(INDEX($B$5:$F$17373,$I36,COLUMNS($K$2:BG31)),"")</f>
        <v/>
      </c>
      <c r="BH69" s="2"/>
    </row>
    <row r="70" spans="4:60" x14ac:dyDescent="0.2">
      <c r="D70" s="186"/>
      <c r="L70" s="191"/>
      <c r="M70" s="191"/>
      <c r="N70" s="191"/>
      <c r="O70" s="195"/>
      <c r="P70" s="191"/>
      <c r="AK70" s="2"/>
      <c r="AM70" s="2"/>
      <c r="AN70" s="2"/>
      <c r="AO70" s="2"/>
      <c r="AP70" s="2"/>
      <c r="AQ70" s="2"/>
      <c r="AR70" s="2"/>
      <c r="AS70" s="2"/>
      <c r="AT70" s="2"/>
      <c r="AU70" s="10"/>
      <c r="AV70" s="2"/>
      <c r="AW70" s="2"/>
      <c r="AX70" s="2"/>
      <c r="AY70" s="2"/>
      <c r="AZ70" s="2"/>
      <c r="BA70" s="2" t="s">
        <v>135</v>
      </c>
      <c r="BB70" s="2" t="str">
        <f>LEFT(BA32,3)</f>
        <v>EUR</v>
      </c>
      <c r="BC70" s="2">
        <f>ROWS($B$2:BA32)</f>
        <v>31</v>
      </c>
      <c r="BD70" s="2" t="str">
        <f>IF(BB32=$D$5,BC32,"")</f>
        <v/>
      </c>
      <c r="BE70" s="2" t="str">
        <f>IFERROR(SMALL(BD:BD,BC32),"")</f>
        <v/>
      </c>
      <c r="BF70" s="2" t="str">
        <f>IFERROR(INDEX($B$5:$F$553,$I37,COLUMNS($K$1:BF31)),"")</f>
        <v/>
      </c>
      <c r="BG70" s="2" t="str">
        <f>IFERROR(INDEX($B$5:$F$17373,$I37,COLUMNS($K$2:BG32)),"")</f>
        <v/>
      </c>
      <c r="BH70" s="2"/>
    </row>
    <row r="71" spans="4:60" x14ac:dyDescent="0.2">
      <c r="D71" s="186"/>
      <c r="L71" s="191"/>
      <c r="M71" s="191"/>
      <c r="N71" s="191"/>
      <c r="O71" s="195"/>
      <c r="P71" s="191"/>
      <c r="AK71" s="2"/>
      <c r="AL71" s="2"/>
      <c r="AM71" s="2"/>
      <c r="AN71" s="2"/>
      <c r="AO71" s="2"/>
      <c r="AP71" s="2"/>
      <c r="AQ71" s="2"/>
      <c r="AR71" s="2"/>
      <c r="AS71" s="2"/>
      <c r="AT71" s="2"/>
      <c r="AU71" s="10"/>
      <c r="AV71" s="2"/>
      <c r="AW71" s="2"/>
      <c r="AX71" s="2"/>
      <c r="AY71" s="2"/>
      <c r="AZ71" s="2"/>
      <c r="BA71" s="2" t="s">
        <v>139</v>
      </c>
      <c r="BB71" s="2" t="str">
        <f>LEFT(BA33,3)</f>
        <v>EUR</v>
      </c>
      <c r="BC71" s="2">
        <f>ROWS($B$2:BA33)</f>
        <v>32</v>
      </c>
      <c r="BD71" s="2" t="str">
        <f>IF(BB33=$D$5,BC33,"")</f>
        <v/>
      </c>
      <c r="BE71" s="2" t="str">
        <f>IFERROR(SMALL(BD:BD,BC33),"")</f>
        <v/>
      </c>
      <c r="BF71" s="2" t="str">
        <f>IFERROR(INDEX($B$5:$F$553,$I38,COLUMNS($K$1:BF32)),"")</f>
        <v/>
      </c>
      <c r="BG71" s="2" t="str">
        <f>IFERROR(INDEX($B$5:$F$17373,$I38,COLUMNS($K$2:BG33)),"")</f>
        <v/>
      </c>
      <c r="BH71" s="2"/>
    </row>
    <row r="72" spans="4:60" x14ac:dyDescent="0.2">
      <c r="D72" s="186"/>
      <c r="L72" s="191"/>
      <c r="M72" s="191"/>
      <c r="N72" s="191"/>
      <c r="O72" s="195"/>
      <c r="P72" s="191"/>
      <c r="AK72" s="2"/>
      <c r="AL72" s="2"/>
      <c r="AM72" s="2"/>
      <c r="AN72" s="2"/>
      <c r="AO72" s="2"/>
      <c r="AP72" s="2"/>
      <c r="AQ72" s="2"/>
      <c r="AR72" s="2"/>
      <c r="AS72" s="2"/>
      <c r="AT72" s="2"/>
      <c r="AU72" s="10"/>
      <c r="AV72" s="2"/>
      <c r="AW72" s="2"/>
      <c r="AX72" s="2"/>
      <c r="AY72" s="2"/>
      <c r="AZ72" s="2"/>
      <c r="BA72" s="2" t="s">
        <v>142</v>
      </c>
      <c r="BB72" s="2" t="str">
        <f>LEFT(BA34,3)</f>
        <v>EUR</v>
      </c>
      <c r="BC72" s="2">
        <f>ROWS($B$2:BA34)</f>
        <v>33</v>
      </c>
      <c r="BD72" s="2" t="str">
        <f>IF(BB34=$D$5,BC34,"")</f>
        <v/>
      </c>
      <c r="BE72" s="2" t="str">
        <f>IFERROR(SMALL(BD:BD,BC34),"")</f>
        <v/>
      </c>
      <c r="BF72" s="2" t="str">
        <f>IFERROR(INDEX($B$5:$F$553,$I39,COLUMNS($K$1:BF33)),"")</f>
        <v/>
      </c>
      <c r="BG72" s="2" t="str">
        <f>IFERROR(INDEX($B$5:$F$17373,$I39,COLUMNS($K$2:BG34)),"")</f>
        <v/>
      </c>
      <c r="BH72" s="2"/>
    </row>
    <row r="73" spans="4:60" x14ac:dyDescent="0.2">
      <c r="D73" s="186"/>
      <c r="P73" s="191"/>
      <c r="Q73" s="191"/>
      <c r="AK73" s="2"/>
      <c r="AL73" s="2"/>
      <c r="AM73" s="2"/>
      <c r="AN73" s="2"/>
      <c r="AO73" s="2"/>
      <c r="AP73" s="2"/>
      <c r="AQ73" s="2"/>
      <c r="AR73" s="2"/>
      <c r="AS73" s="2"/>
      <c r="AT73" s="2"/>
      <c r="AU73" s="10"/>
      <c r="AV73" s="2"/>
      <c r="AW73" s="2"/>
      <c r="AX73" s="2"/>
      <c r="AY73" s="2"/>
      <c r="AZ73" s="2"/>
      <c r="BA73" s="2" t="s">
        <v>145</v>
      </c>
      <c r="BB73" s="2" t="str">
        <f>LEFT(BA35,3)</f>
        <v>EUR</v>
      </c>
      <c r="BC73" s="2">
        <f>ROWS($B$2:BA35)</f>
        <v>34</v>
      </c>
      <c r="BD73" s="2" t="str">
        <f>IF(BB35=$D$5,BC35,"")</f>
        <v/>
      </c>
      <c r="BE73" s="2" t="str">
        <f>IFERROR(SMALL(BD:BD,BC35),"")</f>
        <v/>
      </c>
      <c r="BF73" s="2" t="str">
        <f>IFERROR(INDEX($B$5:$F$553,$I40,COLUMNS($K$1:BF34)),"")</f>
        <v/>
      </c>
      <c r="BG73" s="2" t="str">
        <f>IFERROR(INDEX($B$5:$F$17373,$I40,COLUMNS($K$2:BG35)),"")</f>
        <v/>
      </c>
      <c r="BH73" s="2"/>
    </row>
    <row r="74" spans="4:60" x14ac:dyDescent="0.2">
      <c r="D74" s="186"/>
      <c r="L74" s="191"/>
      <c r="M74" s="191"/>
      <c r="N74" s="191"/>
      <c r="O74" s="195"/>
      <c r="P74" s="191"/>
      <c r="AK74" s="2"/>
      <c r="AL74" s="2"/>
      <c r="AM74" s="2"/>
      <c r="AN74" s="2"/>
      <c r="AO74" s="2"/>
      <c r="AP74" s="2"/>
      <c r="AQ74" s="2"/>
      <c r="AR74" s="2"/>
      <c r="AS74" s="2"/>
      <c r="AT74" s="2"/>
      <c r="AU74" s="10"/>
      <c r="AV74" s="2"/>
      <c r="AW74" s="2"/>
      <c r="AX74" s="2"/>
      <c r="AY74" s="2"/>
      <c r="AZ74" s="2"/>
      <c r="BA74" s="2" t="s">
        <v>150</v>
      </c>
      <c r="BB74" s="2" t="str">
        <f>LEFT(BA36,3)</f>
        <v>EUR</v>
      </c>
      <c r="BC74" s="2">
        <f>ROWS($B$2:BA36)</f>
        <v>35</v>
      </c>
      <c r="BD74" s="2" t="str">
        <f>IF(BB36=$D$5,BC36,"")</f>
        <v/>
      </c>
      <c r="BE74" s="2" t="str">
        <f>IFERROR(SMALL(BD:BD,BC36),"")</f>
        <v/>
      </c>
      <c r="BF74" s="2" t="str">
        <f>IFERROR(INDEX($B$5:$F$553,$I41,COLUMNS($K$1:BF35)),"")</f>
        <v/>
      </c>
      <c r="BG74" s="2" t="str">
        <f>IFERROR(INDEX($B$5:$F$17373,$I41,COLUMNS($K$2:BG36)),"")</f>
        <v/>
      </c>
      <c r="BH74" s="2"/>
    </row>
    <row r="75" spans="4:60" x14ac:dyDescent="0.2">
      <c r="D75" s="186"/>
      <c r="L75" s="191"/>
      <c r="M75" s="191"/>
      <c r="N75" s="191"/>
      <c r="O75" s="195"/>
      <c r="P75" s="191"/>
      <c r="AK75" s="2"/>
      <c r="AL75" s="2"/>
      <c r="AM75" s="2"/>
      <c r="AN75" s="2"/>
      <c r="AO75" s="2"/>
      <c r="AP75" s="2"/>
      <c r="AQ75" s="2"/>
      <c r="AR75" s="2"/>
      <c r="AS75" s="2"/>
      <c r="AT75" s="2"/>
      <c r="AU75" s="10"/>
      <c r="AV75" s="2"/>
      <c r="AW75" s="2"/>
      <c r="AX75" s="2"/>
      <c r="AY75" s="2"/>
      <c r="AZ75" s="2"/>
      <c r="BA75" s="2" t="s">
        <v>154</v>
      </c>
      <c r="BB75" s="2" t="str">
        <f>LEFT(BA37,3)</f>
        <v>EUR</v>
      </c>
      <c r="BC75" s="2">
        <f>ROWS($B$2:BA37)</f>
        <v>36</v>
      </c>
      <c r="BD75" s="2" t="str">
        <f>IF(BB37=$D$5,BC37,"")</f>
        <v/>
      </c>
      <c r="BE75" s="2" t="str">
        <f>IFERROR(SMALL(BD:BD,BC37),"")</f>
        <v/>
      </c>
      <c r="BF75" s="2" t="str">
        <f>IFERROR(INDEX($B$5:$F$553,$I42,COLUMNS($K$1:BF36)),"")</f>
        <v/>
      </c>
      <c r="BG75" s="2" t="str">
        <f>IFERROR(INDEX($B$5:$F$17373,$I42,COLUMNS($K$2:BG37)),"")</f>
        <v/>
      </c>
      <c r="BH75" s="2"/>
    </row>
    <row r="76" spans="4:60" x14ac:dyDescent="0.2">
      <c r="D76" s="191"/>
      <c r="E76" s="191"/>
      <c r="L76" s="191"/>
      <c r="M76" s="191"/>
      <c r="N76" s="191"/>
      <c r="O76" s="195"/>
      <c r="P76" s="191"/>
      <c r="AK76" s="2"/>
      <c r="AL76" s="2"/>
      <c r="AM76" s="2"/>
      <c r="AN76" s="2"/>
      <c r="AO76" s="2"/>
      <c r="AP76" s="2"/>
      <c r="AQ76" s="2"/>
      <c r="AR76" s="2"/>
      <c r="AS76" s="2"/>
      <c r="AT76" s="2"/>
      <c r="AU76" s="10"/>
      <c r="AV76" s="2"/>
      <c r="AW76" s="2"/>
      <c r="AX76" s="2"/>
      <c r="AY76" s="2"/>
      <c r="AZ76" s="2"/>
      <c r="BA76" s="2" t="s">
        <v>159</v>
      </c>
      <c r="BB76" s="2" t="str">
        <f>LEFT(BA38,3)</f>
        <v>EUR</v>
      </c>
      <c r="BC76" s="2">
        <f>ROWS($B$2:BA38)</f>
        <v>37</v>
      </c>
      <c r="BD76" s="2" t="str">
        <f>IF(BB38=$D$5,BC38,"")</f>
        <v/>
      </c>
      <c r="BE76" s="2" t="str">
        <f>IFERROR(SMALL(BD:BD,BC38),"")</f>
        <v/>
      </c>
      <c r="BF76" s="2" t="str">
        <f>IFERROR(INDEX($B$5:$F$553,$I43,COLUMNS($K$1:BF37)),"")</f>
        <v/>
      </c>
      <c r="BG76" s="2" t="str">
        <f>IFERROR(INDEX($B$5:$F$17373,$I43,COLUMNS($K$2:BG38)),"")</f>
        <v/>
      </c>
      <c r="BH76" s="2"/>
    </row>
    <row r="77" spans="4:60" x14ac:dyDescent="0.2">
      <c r="D77" s="186"/>
      <c r="L77" s="191"/>
      <c r="M77" s="191"/>
      <c r="N77" s="191"/>
      <c r="O77" s="195"/>
      <c r="P77" s="191"/>
      <c r="AK77" s="2"/>
      <c r="AL77" s="2"/>
      <c r="AM77" s="2"/>
      <c r="AN77" s="2"/>
      <c r="AO77" s="2"/>
      <c r="AP77" s="2"/>
      <c r="AQ77" s="2"/>
      <c r="AR77" s="2"/>
      <c r="AS77" s="2"/>
      <c r="AT77" s="2"/>
      <c r="AU77" s="10"/>
      <c r="AV77" s="2"/>
      <c r="AW77" s="2"/>
      <c r="AX77" s="2"/>
      <c r="AY77" s="2"/>
      <c r="AZ77" s="2"/>
      <c r="BA77" s="2" t="s">
        <v>164</v>
      </c>
      <c r="BB77" s="2" t="str">
        <f>LEFT(BA39,3)</f>
        <v>EUR</v>
      </c>
      <c r="BC77" s="2">
        <f>ROWS($B$2:BA39)</f>
        <v>38</v>
      </c>
      <c r="BD77" s="2" t="str">
        <f>IF(BB39=$D$5,BC39,"")</f>
        <v/>
      </c>
      <c r="BE77" s="2" t="str">
        <f>IFERROR(SMALL(BD:BD,BC39),"")</f>
        <v/>
      </c>
      <c r="BF77" s="2" t="str">
        <f>IFERROR(INDEX($B$5:$F$553,$I44,COLUMNS($K$1:BF38)),"")</f>
        <v/>
      </c>
      <c r="BG77" s="2" t="str">
        <f>IFERROR(INDEX($B$5:$F$17373,$I44,COLUMNS($K$2:BG39)),"")</f>
        <v/>
      </c>
      <c r="BH77" s="2"/>
    </row>
    <row r="78" spans="4:60" x14ac:dyDescent="0.2">
      <c r="D78" s="186"/>
      <c r="L78" s="191"/>
      <c r="M78" s="191"/>
      <c r="N78" s="191"/>
      <c r="O78" s="195"/>
      <c r="P78" s="191"/>
      <c r="AK78" s="2"/>
      <c r="AL78" s="2"/>
      <c r="AM78" s="2"/>
      <c r="AN78" s="2"/>
      <c r="AO78" s="2"/>
      <c r="AP78" s="2"/>
      <c r="AQ78" s="2"/>
      <c r="AR78" s="2"/>
      <c r="AS78" s="2"/>
      <c r="AT78" s="2"/>
      <c r="AU78" s="10"/>
      <c r="AV78" s="2"/>
      <c r="AW78" s="2"/>
      <c r="AX78" s="2"/>
      <c r="AY78" s="2"/>
      <c r="AZ78" s="2"/>
      <c r="BA78" s="2" t="s">
        <v>169</v>
      </c>
      <c r="BB78" s="2" t="str">
        <f>LEFT(BA40,3)</f>
        <v>EUR</v>
      </c>
      <c r="BC78" s="2">
        <f>ROWS($B$2:BA40)</f>
        <v>39</v>
      </c>
      <c r="BD78" s="2" t="str">
        <f>IF(BB40=$D$5,BC40,"")</f>
        <v/>
      </c>
      <c r="BE78" s="2" t="str">
        <f>IFERROR(SMALL(BD:BD,BC40),"")</f>
        <v/>
      </c>
      <c r="BF78" s="2" t="str">
        <f>IFERROR(INDEX($B$5:$F$553,$I45,COLUMNS($K$1:BF39)),"")</f>
        <v/>
      </c>
      <c r="BG78" s="2" t="str">
        <f>IFERROR(INDEX($B$5:$F$17373,$I45,COLUMNS($K$2:BG40)),"")</f>
        <v/>
      </c>
      <c r="BH78" s="2"/>
    </row>
    <row r="79" spans="4:60" x14ac:dyDescent="0.2">
      <c r="D79" s="186"/>
      <c r="L79" s="191"/>
      <c r="M79" s="191"/>
      <c r="N79" s="191"/>
      <c r="O79" s="195"/>
      <c r="P79" s="191"/>
      <c r="AK79" s="2"/>
      <c r="AL79" s="2"/>
      <c r="AM79" s="2"/>
      <c r="AN79" s="2"/>
      <c r="AO79" s="2"/>
      <c r="AP79" s="2"/>
      <c r="AQ79" s="2"/>
      <c r="AR79" s="2"/>
      <c r="AS79" s="2"/>
      <c r="AT79" s="2"/>
      <c r="AU79" s="10"/>
      <c r="AV79" s="2"/>
      <c r="AW79" s="2"/>
      <c r="AX79" s="2"/>
      <c r="AY79" s="2"/>
      <c r="AZ79" s="2"/>
      <c r="BA79" s="2" t="s">
        <v>173</v>
      </c>
      <c r="BB79" s="2" t="str">
        <f>LEFT(BA41,3)</f>
        <v>EUR</v>
      </c>
      <c r="BC79" s="2">
        <f>ROWS($B$2:BA41)</f>
        <v>40</v>
      </c>
      <c r="BD79" s="2" t="str">
        <f>IF(BB41=$D$5,BC41,"")</f>
        <v/>
      </c>
      <c r="BE79" s="2" t="str">
        <f>IFERROR(SMALL(BD:BD,BC41),"")</f>
        <v/>
      </c>
      <c r="BF79" s="2" t="str">
        <f>IFERROR(INDEX($B$5:$F$553,#REF!,COLUMNS($K$1:BF40)),"")</f>
        <v/>
      </c>
      <c r="BG79" s="2" t="str">
        <f>IFERROR(INDEX($B$5:$F$17373,#REF!,COLUMNS($K$2:BG41)),"")</f>
        <v/>
      </c>
      <c r="BH79" s="2"/>
    </row>
    <row r="80" spans="4:60" x14ac:dyDescent="0.2">
      <c r="D80" s="186"/>
      <c r="L80" s="191"/>
      <c r="M80" s="191"/>
      <c r="N80" s="191"/>
      <c r="O80" s="195"/>
      <c r="P80" s="191"/>
      <c r="AK80" s="2"/>
      <c r="AL80" s="2"/>
      <c r="AM80" s="2"/>
      <c r="AN80" s="2"/>
      <c r="AO80" s="2"/>
      <c r="AP80" s="2"/>
      <c r="AQ80" s="2"/>
      <c r="AR80" s="2"/>
      <c r="AS80" s="2"/>
      <c r="AT80" s="2"/>
      <c r="AU80" s="10"/>
      <c r="AV80" s="2"/>
      <c r="AW80" s="2"/>
      <c r="AX80" s="2"/>
      <c r="AY80" s="2"/>
      <c r="AZ80" s="2"/>
      <c r="BA80" s="2" t="s">
        <v>176</v>
      </c>
      <c r="BB80" s="2" t="str">
        <f>LEFT(BA42,3)</f>
        <v>EUR</v>
      </c>
      <c r="BC80" s="2">
        <f>ROWS($B$2:BA42)</f>
        <v>41</v>
      </c>
      <c r="BD80" s="2" t="str">
        <f>IF(BB42=$D$5,BC42,"")</f>
        <v/>
      </c>
      <c r="BE80" s="2" t="str">
        <f>IFERROR(SMALL(BD:BD,BC42),"")</f>
        <v/>
      </c>
      <c r="BF80" s="2" t="str">
        <f>IFERROR(INDEX($B$5:$F$553,#REF!,COLUMNS($K$1:BF41)),"")</f>
        <v/>
      </c>
      <c r="BG80" s="2" t="str">
        <f>IFERROR(INDEX($B$5:$F$17373,#REF!,COLUMNS($K$2:BG42)),"")</f>
        <v/>
      </c>
      <c r="BH80" s="2"/>
    </row>
    <row r="81" spans="4:60" x14ac:dyDescent="0.2">
      <c r="D81" s="186"/>
      <c r="L81" s="191"/>
      <c r="M81" s="191"/>
      <c r="N81" s="191"/>
      <c r="O81" s="195"/>
      <c r="P81" s="191"/>
      <c r="AK81" s="2"/>
      <c r="AL81" s="2"/>
      <c r="AM81" s="2"/>
      <c r="AN81" s="2"/>
      <c r="AO81" s="2"/>
      <c r="AP81" s="2"/>
      <c r="AQ81" s="2"/>
      <c r="AR81" s="2"/>
      <c r="AS81" s="2"/>
      <c r="AT81" s="2"/>
      <c r="AU81" s="10"/>
      <c r="AV81" s="2"/>
      <c r="AW81" s="2"/>
      <c r="AX81" s="2"/>
      <c r="AY81" s="2"/>
      <c r="AZ81" s="2"/>
      <c r="BA81" s="2" t="s">
        <v>180</v>
      </c>
      <c r="BB81" s="2" t="str">
        <f>LEFT(BA43,3)</f>
        <v>EUR</v>
      </c>
      <c r="BC81" s="2">
        <f>ROWS($B$2:BA43)</f>
        <v>42</v>
      </c>
      <c r="BD81" s="2" t="str">
        <f>IF(BB43=$D$5,BC43,"")</f>
        <v/>
      </c>
      <c r="BE81" s="2" t="str">
        <f>IFERROR(SMALL(BD:BD,BC43),"")</f>
        <v/>
      </c>
      <c r="BF81" s="2" t="str">
        <f>IFERROR(INDEX($B$5:$F$553,#REF!,COLUMNS($K$1:BF42)),"")</f>
        <v/>
      </c>
      <c r="BG81" s="2" t="str">
        <f>IFERROR(INDEX($B$5:$F$17373,#REF!,COLUMNS($K$2:BG43)),"")</f>
        <v/>
      </c>
      <c r="BH81" s="2"/>
    </row>
    <row r="82" spans="4:60" x14ac:dyDescent="0.2">
      <c r="D82" s="191"/>
      <c r="E82" s="191"/>
      <c r="P82" s="191"/>
      <c r="Q82" s="191"/>
      <c r="AK82" s="2"/>
      <c r="AL82" s="2"/>
      <c r="AM82" s="2"/>
      <c r="AN82" s="2"/>
      <c r="AO82" s="2"/>
      <c r="AP82" s="2"/>
      <c r="AQ82" s="2"/>
      <c r="AR82" s="2"/>
      <c r="AS82" s="2"/>
      <c r="AT82" s="2"/>
      <c r="AU82" s="10"/>
      <c r="AV82" s="2"/>
      <c r="AW82" s="2"/>
      <c r="AX82" s="2"/>
      <c r="AY82" s="2"/>
      <c r="AZ82" s="2"/>
      <c r="BA82" s="2" t="s">
        <v>183</v>
      </c>
      <c r="BB82" s="2" t="str">
        <f>LEFT(BA44,3)</f>
        <v>EUR</v>
      </c>
      <c r="BC82" s="2">
        <f>ROWS($B$2:BA44)</f>
        <v>43</v>
      </c>
      <c r="BD82" s="2" t="str">
        <f>IF(BB44=$D$5,BC44,"")</f>
        <v/>
      </c>
      <c r="BE82" s="2" t="str">
        <f>IFERROR(SMALL(BD:BD,BC44),"")</f>
        <v/>
      </c>
      <c r="BF82" s="2" t="str">
        <f>IFERROR(INDEX($B$5:$F$553,#REF!,COLUMNS($K$1:BF43)),"")</f>
        <v/>
      </c>
      <c r="BG82" s="2" t="str">
        <f>IFERROR(INDEX($B$5:$F$17373,#REF!,COLUMNS($K$2:BG44)),"")</f>
        <v/>
      </c>
      <c r="BH82" s="2"/>
    </row>
    <row r="83" spans="4:60" x14ac:dyDescent="0.2">
      <c r="D83" s="186"/>
      <c r="P83" s="191"/>
      <c r="Q83" s="191"/>
      <c r="AK83" s="2"/>
      <c r="AL83" s="2"/>
      <c r="AM83" s="2"/>
      <c r="AN83" s="2"/>
      <c r="AO83" s="2"/>
      <c r="AP83" s="2"/>
      <c r="AQ83" s="2"/>
      <c r="AR83" s="2"/>
      <c r="AS83" s="2"/>
      <c r="AT83" s="2"/>
      <c r="AU83" s="10"/>
      <c r="AV83" s="2"/>
      <c r="AW83" s="2"/>
      <c r="AX83" s="2"/>
      <c r="AY83" s="2"/>
      <c r="AZ83" s="2"/>
      <c r="BA83" s="2" t="s">
        <v>185</v>
      </c>
      <c r="BB83" s="2" t="str">
        <f>LEFT(BA45,3)</f>
        <v>EUR</v>
      </c>
      <c r="BC83" s="2">
        <f>ROWS($B$2:BA45)</f>
        <v>44</v>
      </c>
      <c r="BD83" s="2" t="str">
        <f>IF(BB45=$D$5,BC45,"")</f>
        <v/>
      </c>
      <c r="BE83" s="2" t="str">
        <f>IFERROR(SMALL(BD:BD,BC45),"")</f>
        <v/>
      </c>
      <c r="BF83" s="2" t="str">
        <f>IFERROR(INDEX($B$5:$F$553,#REF!,COLUMNS($K$1:BF44)),"")</f>
        <v/>
      </c>
      <c r="BG83" s="2" t="str">
        <f>IFERROR(INDEX($B$5:$F$17373,#REF!,COLUMNS($K$2:BG45)),"")</f>
        <v/>
      </c>
      <c r="BH83" s="2"/>
    </row>
    <row r="84" spans="4:60" x14ac:dyDescent="0.2">
      <c r="D84" s="186"/>
      <c r="AK84" s="2"/>
      <c r="AL84" s="2"/>
      <c r="AM84" s="2"/>
      <c r="AN84" s="2"/>
      <c r="AO84" s="2"/>
      <c r="AP84" s="2"/>
      <c r="AQ84" s="2"/>
      <c r="AR84" s="2"/>
      <c r="AS84" s="2"/>
      <c r="AT84" s="2"/>
      <c r="AU84" s="10"/>
      <c r="AV84" s="2"/>
      <c r="AW84" s="2"/>
      <c r="AX84" s="2"/>
      <c r="AY84" s="2"/>
      <c r="AZ84" s="2"/>
      <c r="BA84" s="2" t="s">
        <v>188</v>
      </c>
      <c r="BB84" s="2" t="str">
        <f>LEFT(BA84,3)</f>
        <v>EUR</v>
      </c>
      <c r="BC84" s="2">
        <f>ROWS($B$2:BA84)</f>
        <v>83</v>
      </c>
      <c r="BD84" s="2" t="str">
        <f>IF(BB84=$D$5,BC84,"")</f>
        <v/>
      </c>
      <c r="BE84" s="2" t="str">
        <f>IFERROR(SMALL(BD:BD,BC84),"")</f>
        <v/>
      </c>
      <c r="BF84" s="2" t="str">
        <f>IFERROR(INDEX($B$5:$F$553,#REF!,COLUMNS($K$1:BF83)),"")</f>
        <v/>
      </c>
      <c r="BG84" s="2" t="str">
        <f>IFERROR(INDEX($B$5:$F$17373,#REF!,COLUMNS($K$2:BG84)),"")</f>
        <v/>
      </c>
      <c r="BH84" s="2"/>
    </row>
    <row r="85" spans="4:60" x14ac:dyDescent="0.2">
      <c r="D85" s="186"/>
      <c r="AK85" s="2"/>
      <c r="AL85" s="2"/>
      <c r="AM85" s="2"/>
      <c r="AN85" s="2"/>
      <c r="AO85" s="2"/>
      <c r="AP85" s="2"/>
      <c r="AQ85" s="2"/>
      <c r="AR85" s="2"/>
      <c r="AS85" s="2"/>
      <c r="AT85" s="2"/>
      <c r="AU85" s="10"/>
      <c r="AV85" s="2"/>
      <c r="AW85" s="2"/>
      <c r="AX85" s="2"/>
      <c r="AY85" s="2"/>
      <c r="AZ85" s="2"/>
      <c r="BA85" s="2" t="s">
        <v>189</v>
      </c>
      <c r="BB85" s="2" t="str">
        <f>LEFT(BA85,3)</f>
        <v>EUR</v>
      </c>
      <c r="BC85" s="2">
        <f>ROWS($B$2:BA85)</f>
        <v>84</v>
      </c>
      <c r="BD85" s="2" t="str">
        <f>IF(BB85=$D$5,BC85,"")</f>
        <v/>
      </c>
      <c r="BE85" s="2" t="str">
        <f>IFERROR(SMALL(BD:BD,BC85),"")</f>
        <v/>
      </c>
      <c r="BF85" s="2" t="str">
        <f>IFERROR(INDEX($B$5:$F$553,#REF!,COLUMNS($K$1:BF84)),"")</f>
        <v/>
      </c>
      <c r="BG85" s="2" t="str">
        <f>IFERROR(INDEX($B$5:$F$17373,#REF!,COLUMNS($K$2:BG85)),"")</f>
        <v/>
      </c>
      <c r="BH85" s="2"/>
    </row>
    <row r="86" spans="4:60" x14ac:dyDescent="0.2">
      <c r="D86" s="186"/>
      <c r="AK86" s="2"/>
      <c r="AL86" s="2"/>
      <c r="AM86" s="2"/>
      <c r="AN86" s="2"/>
      <c r="AO86" s="2"/>
      <c r="AP86" s="2"/>
      <c r="AQ86" s="2"/>
      <c r="AR86" s="2"/>
      <c r="AS86" s="2"/>
      <c r="AT86" s="2"/>
      <c r="AU86" s="10"/>
      <c r="AV86" s="2"/>
      <c r="AW86" s="2"/>
      <c r="AX86" s="2"/>
      <c r="AY86" s="2"/>
      <c r="AZ86" s="2"/>
      <c r="BA86" s="2" t="s">
        <v>190</v>
      </c>
      <c r="BB86" s="2" t="str">
        <f>LEFT(BA86,3)</f>
        <v>EUR</v>
      </c>
      <c r="BC86" s="2">
        <f>ROWS($B$2:BA86)</f>
        <v>85</v>
      </c>
      <c r="BD86" s="2" t="str">
        <f>IF(BB86=$D$5,BC86,"")</f>
        <v/>
      </c>
      <c r="BE86" s="2" t="str">
        <f>IFERROR(SMALL(BD:BD,BC86),"")</f>
        <v/>
      </c>
      <c r="BF86" s="2" t="str">
        <f>IFERROR(INDEX($B$5:$F$553,#REF!,COLUMNS($K$1:BF85)),"")</f>
        <v/>
      </c>
      <c r="BG86" s="2" t="str">
        <f>IFERROR(INDEX($B$5:$F$17373,#REF!,COLUMNS($K$2:BG86)),"")</f>
        <v/>
      </c>
      <c r="BH86" s="2"/>
    </row>
    <row r="87" spans="4:60" x14ac:dyDescent="0.2">
      <c r="D87" s="186"/>
      <c r="AK87" s="2"/>
      <c r="AL87" s="2"/>
      <c r="AM87" s="2"/>
      <c r="AN87" s="2"/>
      <c r="AO87" s="2"/>
      <c r="AP87" s="2"/>
      <c r="AQ87" s="2"/>
      <c r="AR87" s="2"/>
      <c r="AS87" s="2"/>
      <c r="AT87" s="2"/>
      <c r="AU87" s="10"/>
      <c r="AV87" s="2"/>
      <c r="AW87" s="2"/>
      <c r="AX87" s="2"/>
      <c r="AY87" s="2"/>
      <c r="AZ87" s="2"/>
      <c r="BA87" s="2" t="s">
        <v>191</v>
      </c>
      <c r="BB87" s="2" t="str">
        <f>LEFT(BA87,3)</f>
        <v>EUR</v>
      </c>
      <c r="BC87" s="2">
        <f>ROWS($B$2:BA87)</f>
        <v>86</v>
      </c>
      <c r="BD87" s="2" t="str">
        <f>IF(BB87=$D$5,BC87,"")</f>
        <v/>
      </c>
      <c r="BE87" s="2" t="str">
        <f>IFERROR(SMALL(BD:BD,BC87),"")</f>
        <v/>
      </c>
      <c r="BF87" s="2" t="str">
        <f>IFERROR(INDEX($B$5:$F$553,#REF!,COLUMNS($K$1:BF86)),"")</f>
        <v/>
      </c>
      <c r="BG87" s="2" t="str">
        <f>IFERROR(INDEX($B$5:$F$17373,#REF!,COLUMNS($K$2:BG87)),"")</f>
        <v/>
      </c>
      <c r="BH87" s="2"/>
    </row>
    <row r="88" spans="4:60" x14ac:dyDescent="0.2">
      <c r="D88" s="186"/>
      <c r="AK88" s="2"/>
      <c r="AL88" s="2"/>
      <c r="AM88" s="2"/>
      <c r="AN88" s="2"/>
      <c r="AO88" s="2"/>
      <c r="AP88" s="2"/>
      <c r="AQ88" s="2"/>
      <c r="AR88" s="2"/>
      <c r="AS88" s="2"/>
      <c r="AT88" s="2"/>
      <c r="AU88" s="10"/>
      <c r="AV88" s="2"/>
      <c r="AW88" s="2"/>
      <c r="AX88" s="2"/>
      <c r="AY88" s="2"/>
      <c r="AZ88" s="2"/>
      <c r="BA88" s="2" t="s">
        <v>192</v>
      </c>
      <c r="BB88" s="2" t="str">
        <f>LEFT(BA88,3)</f>
        <v>EUR</v>
      </c>
      <c r="BC88" s="2">
        <f>ROWS($B$2:BA88)</f>
        <v>87</v>
      </c>
      <c r="BD88" s="2" t="str">
        <f>IF(BB88=$D$5,BC88,"")</f>
        <v/>
      </c>
      <c r="BE88" s="2" t="str">
        <f>IFERROR(SMALL(BD:BD,BC88),"")</f>
        <v/>
      </c>
      <c r="BF88" s="2" t="str">
        <f>IFERROR(INDEX($B$5:$F$553,#REF!,COLUMNS($K$1:BF87)),"")</f>
        <v/>
      </c>
      <c r="BG88" s="2" t="str">
        <f>IFERROR(INDEX($B$5:$F$17373,#REF!,COLUMNS($K$2:BG88)),"")</f>
        <v/>
      </c>
      <c r="BH88" s="2"/>
    </row>
    <row r="89" spans="4:60" x14ac:dyDescent="0.2">
      <c r="D89" s="186"/>
      <c r="AK89" s="2"/>
      <c r="AL89" s="2"/>
      <c r="AM89" s="2"/>
      <c r="AN89" s="2"/>
      <c r="AO89" s="2"/>
      <c r="AP89" s="2"/>
      <c r="AQ89" s="2"/>
      <c r="AR89" s="2"/>
      <c r="AS89" s="2"/>
      <c r="AT89" s="2"/>
      <c r="AU89" s="10"/>
      <c r="AV89" s="2"/>
      <c r="AW89" s="2"/>
      <c r="AX89" s="2"/>
      <c r="AY89" s="2"/>
      <c r="AZ89" s="2"/>
      <c r="BA89" s="2" t="s">
        <v>193</v>
      </c>
      <c r="BB89" s="2" t="str">
        <f>LEFT(BA89,3)</f>
        <v>EUR</v>
      </c>
      <c r="BC89" s="2">
        <f>ROWS($B$2:BA89)</f>
        <v>88</v>
      </c>
      <c r="BD89" s="2" t="str">
        <f>IF(BB89=$D$5,BC89,"")</f>
        <v/>
      </c>
      <c r="BE89" s="2" t="str">
        <f>IFERROR(SMALL(BD:BD,BC89),"")</f>
        <v/>
      </c>
      <c r="BF89" s="2" t="str">
        <f>IFERROR(INDEX($B$5:$F$553,#REF!,COLUMNS($K$1:BF88)),"")</f>
        <v/>
      </c>
      <c r="BG89" s="2" t="str">
        <f>IFERROR(INDEX($B$5:$F$17373,#REF!,COLUMNS($K$2:BG89)),"")</f>
        <v/>
      </c>
      <c r="BH89" s="2"/>
    </row>
    <row r="90" spans="4:60" x14ac:dyDescent="0.2">
      <c r="D90" s="186"/>
      <c r="AK90" s="2"/>
      <c r="AL90" s="2"/>
      <c r="AM90" s="2"/>
      <c r="AN90" s="2"/>
      <c r="AO90" s="2"/>
      <c r="AP90" s="2"/>
      <c r="AQ90" s="2"/>
      <c r="AR90" s="2"/>
      <c r="AS90" s="2"/>
      <c r="AT90" s="2"/>
      <c r="AU90" s="10"/>
      <c r="AV90" s="2"/>
      <c r="AW90" s="2"/>
      <c r="AX90" s="2"/>
      <c r="AY90" s="2"/>
      <c r="AZ90" s="2"/>
      <c r="BA90" s="2" t="s">
        <v>194</v>
      </c>
      <c r="BB90" s="2" t="str">
        <f>LEFT(BA90,3)</f>
        <v>EUR</v>
      </c>
      <c r="BC90" s="2">
        <f>ROWS($B$2:BA90)</f>
        <v>89</v>
      </c>
      <c r="BD90" s="2" t="str">
        <f>IF(BB90=$D$5,BC90,"")</f>
        <v/>
      </c>
      <c r="BE90" s="2" t="str">
        <f>IFERROR(SMALL(BD:BD,BC90),"")</f>
        <v/>
      </c>
      <c r="BF90" s="2" t="str">
        <f>IFERROR(INDEX($B$5:$F$553,#REF!,COLUMNS($K$1:BF89)),"")</f>
        <v/>
      </c>
      <c r="BG90" s="2" t="str">
        <f>IFERROR(INDEX($B$5:$F$17373,#REF!,COLUMNS($K$2:BG90)),"")</f>
        <v/>
      </c>
      <c r="BH90" s="2"/>
    </row>
    <row r="91" spans="4:60" x14ac:dyDescent="0.2">
      <c r="D91" s="186"/>
      <c r="AK91" s="2"/>
      <c r="AL91" s="2"/>
      <c r="AM91" s="2"/>
      <c r="AN91" s="2"/>
      <c r="AO91" s="2"/>
      <c r="AP91" s="2"/>
      <c r="AQ91" s="2"/>
      <c r="AR91" s="2"/>
      <c r="AS91" s="2"/>
      <c r="AT91" s="2"/>
      <c r="AU91" s="10"/>
      <c r="AV91" s="2"/>
      <c r="AW91" s="2"/>
      <c r="AX91" s="2"/>
      <c r="AY91" s="2"/>
      <c r="AZ91" s="2"/>
      <c r="BA91" s="2" t="s">
        <v>195</v>
      </c>
      <c r="BB91" s="2" t="str">
        <f>LEFT(BA91,3)</f>
        <v>EUR</v>
      </c>
      <c r="BC91" s="2">
        <f>ROWS($B$2:BA91)</f>
        <v>90</v>
      </c>
      <c r="BD91" s="2" t="str">
        <f>IF(BB91=$D$5,BC91,"")</f>
        <v/>
      </c>
      <c r="BE91" s="2" t="str">
        <f>IFERROR(SMALL(BD:BD,BC91),"")</f>
        <v/>
      </c>
      <c r="BF91" s="2" t="str">
        <f>IFERROR(INDEX($B$5:$F$553,#REF!,COLUMNS($K$1:BF90)),"")</f>
        <v/>
      </c>
      <c r="BG91" s="2" t="str">
        <f>IFERROR(INDEX($B$5:$F$17373,#REF!,COLUMNS($K$2:BG91)),"")</f>
        <v/>
      </c>
      <c r="BH91" s="2"/>
    </row>
    <row r="92" spans="4:60" x14ac:dyDescent="0.2">
      <c r="D92" s="186"/>
      <c r="AK92" s="2"/>
      <c r="AL92" s="2"/>
      <c r="AM92" s="2"/>
      <c r="AN92" s="2"/>
      <c r="AO92" s="2"/>
      <c r="AP92" s="2"/>
      <c r="AQ92" s="2"/>
      <c r="AR92" s="2"/>
      <c r="AS92" s="2"/>
      <c r="AT92" s="2"/>
      <c r="AU92" s="10"/>
      <c r="AV92" s="2"/>
      <c r="AW92" s="2"/>
      <c r="AX92" s="2"/>
      <c r="AY92" s="2"/>
      <c r="AZ92" s="2"/>
      <c r="BA92" s="2" t="s">
        <v>196</v>
      </c>
      <c r="BB92" s="2" t="str">
        <f>LEFT(BA92,3)</f>
        <v>EUR</v>
      </c>
      <c r="BC92" s="2">
        <f>ROWS($B$2:BA92)</f>
        <v>91</v>
      </c>
      <c r="BD92" s="2" t="str">
        <f>IF(BB92=$D$5,BC92,"")</f>
        <v/>
      </c>
      <c r="BE92" s="2" t="str">
        <f>IFERROR(SMALL(BD:BD,BC92),"")</f>
        <v/>
      </c>
      <c r="BF92" s="2" t="str">
        <f>IFERROR(INDEX($B$5:$F$553,#REF!,COLUMNS($K$1:BF91)),"")</f>
        <v/>
      </c>
      <c r="BG92" s="2" t="str">
        <f>IFERROR(INDEX($B$5:$F$17373,#REF!,COLUMNS($K$2:BG92)),"")</f>
        <v/>
      </c>
      <c r="BH92" s="2"/>
    </row>
    <row r="93" spans="4:60" x14ac:dyDescent="0.2">
      <c r="D93" s="186"/>
      <c r="AK93" s="2"/>
      <c r="AL93" s="2"/>
      <c r="AM93" s="2"/>
      <c r="AN93" s="2"/>
      <c r="AO93" s="2"/>
      <c r="AP93" s="2"/>
      <c r="AQ93" s="2"/>
      <c r="AR93" s="2"/>
      <c r="AS93" s="2"/>
      <c r="AT93" s="2"/>
      <c r="AU93" s="10"/>
      <c r="AV93" s="2"/>
      <c r="AW93" s="2"/>
      <c r="AX93" s="2"/>
      <c r="AY93" s="2"/>
      <c r="AZ93" s="2"/>
      <c r="BA93" s="2" t="s">
        <v>197</v>
      </c>
      <c r="BB93" s="2" t="str">
        <f>LEFT(BA93,3)</f>
        <v>EUR</v>
      </c>
      <c r="BC93" s="2">
        <f>ROWS($B$2:BA93)</f>
        <v>92</v>
      </c>
      <c r="BD93" s="2" t="str">
        <f>IF(BB93=$D$5,BC93,"")</f>
        <v/>
      </c>
      <c r="BE93" s="2" t="str">
        <f>IFERROR(SMALL(BD:BD,BC93),"")</f>
        <v/>
      </c>
      <c r="BF93" s="2" t="str">
        <f>IFERROR(INDEX($B$5:$F$553,#REF!,COLUMNS($K$1:BF92)),"")</f>
        <v/>
      </c>
      <c r="BG93" s="2" t="str">
        <f>IFERROR(INDEX($B$5:$F$17373,#REF!,COLUMNS($K$2:BG93)),"")</f>
        <v/>
      </c>
      <c r="BH93" s="2"/>
    </row>
    <row r="94" spans="4:60" x14ac:dyDescent="0.2">
      <c r="D94" s="186"/>
      <c r="AK94" s="2"/>
      <c r="AL94" s="2"/>
      <c r="AM94" s="2"/>
      <c r="AN94" s="2"/>
      <c r="AO94" s="2"/>
      <c r="AP94" s="2"/>
      <c r="AQ94" s="2"/>
      <c r="AR94" s="2"/>
      <c r="AS94" s="2"/>
      <c r="AT94" s="2"/>
      <c r="AU94" s="10"/>
      <c r="AV94" s="2"/>
      <c r="AW94" s="2"/>
      <c r="AX94" s="2"/>
      <c r="AY94" s="2"/>
      <c r="AZ94" s="2"/>
      <c r="BA94" s="2" t="s">
        <v>198</v>
      </c>
      <c r="BB94" s="2" t="str">
        <f>LEFT(BA94,3)</f>
        <v>EUR</v>
      </c>
      <c r="BC94" s="2">
        <f>ROWS($B$2:BA94)</f>
        <v>93</v>
      </c>
      <c r="BD94" s="2" t="str">
        <f>IF(BB94=$D$5,BC94,"")</f>
        <v/>
      </c>
      <c r="BE94" s="2" t="str">
        <f>IFERROR(SMALL(BD:BD,BC94),"")</f>
        <v/>
      </c>
      <c r="BF94" s="2" t="str">
        <f>IFERROR(INDEX($B$5:$F$553,#REF!,COLUMNS($K$1:BF93)),"")</f>
        <v/>
      </c>
      <c r="BG94" s="2" t="str">
        <f>IFERROR(INDEX($B$5:$F$17373,#REF!,COLUMNS($K$2:BG94)),"")</f>
        <v/>
      </c>
      <c r="BH94" s="2"/>
    </row>
    <row r="95" spans="4:60" x14ac:dyDescent="0.2">
      <c r="D95" s="186"/>
      <c r="AL95" s="2"/>
      <c r="AM95" s="2"/>
      <c r="AN95" s="2"/>
      <c r="AO95" s="2"/>
      <c r="AP95" s="2"/>
      <c r="AQ95" s="2"/>
      <c r="AR95" s="2"/>
      <c r="AS95" s="2"/>
      <c r="AT95" s="2"/>
      <c r="AU95" s="10"/>
      <c r="AV95" s="2"/>
      <c r="AW95" s="2"/>
      <c r="AX95" s="2"/>
      <c r="AY95" s="2"/>
      <c r="AZ95" s="2"/>
      <c r="BA95" s="2" t="s">
        <v>199</v>
      </c>
      <c r="BB95" s="2" t="str">
        <f>LEFT(BA95,3)</f>
        <v>EUR</v>
      </c>
      <c r="BC95" s="2">
        <f>ROWS($B$2:BA95)</f>
        <v>94</v>
      </c>
      <c r="BD95" s="2" t="str">
        <f>IF(BB95=$D$5,BC95,"")</f>
        <v/>
      </c>
      <c r="BE95" s="2" t="str">
        <f>IFERROR(SMALL(BD:BD,BC95),"")</f>
        <v/>
      </c>
      <c r="BF95" s="2" t="str">
        <f>IFERROR(INDEX($B$5:$F$553,#REF!,COLUMNS($K$1:BF94)),"")</f>
        <v/>
      </c>
      <c r="BG95" s="2" t="str">
        <f>IFERROR(INDEX($B$5:$F$17373,#REF!,COLUMNS($K$2:BG95)),"")</f>
        <v/>
      </c>
      <c r="BH95" s="2"/>
    </row>
    <row r="96" spans="4:60" x14ac:dyDescent="0.2">
      <c r="D96" s="186"/>
      <c r="AL96" s="2"/>
      <c r="AM96" s="2"/>
      <c r="AN96" s="2"/>
      <c r="AO96" s="2"/>
      <c r="AP96" s="2"/>
      <c r="AQ96" s="2"/>
      <c r="AR96" s="2"/>
      <c r="AS96" s="2"/>
      <c r="AT96" s="2"/>
      <c r="AU96" s="10"/>
      <c r="AV96" s="2"/>
      <c r="AW96" s="2"/>
      <c r="AX96" s="2"/>
      <c r="AY96" s="2"/>
      <c r="AZ96" s="2"/>
      <c r="BA96" s="2" t="s">
        <v>200</v>
      </c>
      <c r="BB96" s="2" t="str">
        <f>LEFT(BA96,3)</f>
        <v>EUR</v>
      </c>
      <c r="BC96" s="2">
        <f>ROWS($B$2:BA96)</f>
        <v>95</v>
      </c>
      <c r="BD96" s="2" t="str">
        <f>IF(BB96=$D$5,BC96,"")</f>
        <v/>
      </c>
      <c r="BE96" s="2" t="str">
        <f>IFERROR(SMALL(BD:BD,BC96),"")</f>
        <v/>
      </c>
      <c r="BF96" s="2" t="str">
        <f>IFERROR(INDEX($B$5:$F$553,#REF!,COLUMNS($K$1:BF95)),"")</f>
        <v/>
      </c>
      <c r="BG96" s="2" t="str">
        <f>IFERROR(INDEX($B$5:$F$17373,#REF!,COLUMNS($K$2:BG96)),"")</f>
        <v/>
      </c>
      <c r="BH96" s="2"/>
    </row>
    <row r="97" spans="4:60" x14ac:dyDescent="0.2">
      <c r="D97" s="186"/>
      <c r="AL97" s="2"/>
      <c r="AM97" s="2"/>
      <c r="AN97" s="2"/>
      <c r="AO97" s="2"/>
      <c r="AP97" s="2"/>
      <c r="AQ97" s="2"/>
      <c r="AR97" s="2"/>
      <c r="AS97" s="2"/>
      <c r="AT97" s="2"/>
      <c r="AU97" s="10"/>
      <c r="AV97" s="2"/>
      <c r="AW97" s="2"/>
      <c r="AX97" s="2"/>
      <c r="AY97" s="2"/>
      <c r="AZ97" s="2"/>
      <c r="BA97" s="2" t="s">
        <v>201</v>
      </c>
      <c r="BB97" s="2" t="str">
        <f>LEFT(BA97,3)</f>
        <v>EUR</v>
      </c>
      <c r="BC97" s="2">
        <f>ROWS($B$2:BA97)</f>
        <v>96</v>
      </c>
      <c r="BD97" s="2" t="str">
        <f>IF(BB97=$D$5,BC97,"")</f>
        <v/>
      </c>
      <c r="BE97" s="2" t="str">
        <f>IFERROR(SMALL(BD:BD,BC97),"")</f>
        <v/>
      </c>
      <c r="BF97" s="2" t="str">
        <f>IFERROR(INDEX($B$5:$F$553,#REF!,COLUMNS($K$1:BF96)),"")</f>
        <v/>
      </c>
      <c r="BG97" s="2" t="str">
        <f>IFERROR(INDEX($B$5:$F$17373,#REF!,COLUMNS($K$2:BG97)),"")</f>
        <v/>
      </c>
      <c r="BH97" s="2"/>
    </row>
    <row r="98" spans="4:60" x14ac:dyDescent="0.2">
      <c r="D98" s="186"/>
      <c r="AL98" s="2"/>
      <c r="AM98" s="2"/>
      <c r="AN98" s="2"/>
      <c r="AO98" s="2"/>
      <c r="AP98" s="2"/>
      <c r="AQ98" s="2"/>
      <c r="AR98" s="2"/>
      <c r="AS98" s="2"/>
      <c r="AT98" s="2"/>
      <c r="AU98" s="10"/>
      <c r="AV98" s="2"/>
      <c r="AW98" s="2"/>
      <c r="AX98" s="2"/>
      <c r="AY98" s="2"/>
      <c r="AZ98" s="2"/>
      <c r="BA98" s="2" t="s">
        <v>202</v>
      </c>
      <c r="BB98" s="2" t="str">
        <f>LEFT(BA98,3)</f>
        <v>EUR</v>
      </c>
      <c r="BC98" s="2">
        <f>ROWS($B$2:BA98)</f>
        <v>97</v>
      </c>
      <c r="BD98" s="2" t="str">
        <f>IF(BB98=$D$5,BC98,"")</f>
        <v/>
      </c>
      <c r="BE98" s="2" t="str">
        <f>IFERROR(SMALL(BD:BD,BC98),"")</f>
        <v/>
      </c>
      <c r="BF98" s="2" t="str">
        <f>IFERROR(INDEX($B$5:$F$553,#REF!,COLUMNS($K$1:BF97)),"")</f>
        <v/>
      </c>
      <c r="BG98" s="2" t="str">
        <f>IFERROR(INDEX($B$5:$F$17373,#REF!,COLUMNS($K$2:BG98)),"")</f>
        <v/>
      </c>
      <c r="BH98" s="2"/>
    </row>
    <row r="99" spans="4:60" x14ac:dyDescent="0.2">
      <c r="D99" s="186"/>
      <c r="AL99" s="2"/>
      <c r="AM99" s="2"/>
      <c r="AN99" s="2"/>
      <c r="AO99" s="2"/>
      <c r="AP99" s="2"/>
      <c r="AQ99" s="2"/>
      <c r="AR99" s="2"/>
      <c r="AS99" s="2"/>
      <c r="AT99" s="2"/>
      <c r="AU99" s="10"/>
      <c r="AV99" s="2"/>
      <c r="AW99" s="2"/>
      <c r="AX99" s="2"/>
      <c r="AY99" s="2"/>
      <c r="AZ99" s="2"/>
      <c r="BA99" s="2" t="s">
        <v>203</v>
      </c>
      <c r="BB99" s="2" t="str">
        <f>LEFT(BA99,3)</f>
        <v>EUR</v>
      </c>
      <c r="BC99" s="2">
        <f>ROWS($B$2:BA99)</f>
        <v>98</v>
      </c>
      <c r="BD99" s="2" t="str">
        <f>IF(BB99=$D$5,BC99,"")</f>
        <v/>
      </c>
      <c r="BE99" s="2" t="str">
        <f>IFERROR(SMALL(BD:BD,BC99),"")</f>
        <v/>
      </c>
      <c r="BF99" s="2" t="str">
        <f>IFERROR(INDEX($B$5:$F$553,#REF!,COLUMNS($K$1:BF98)),"")</f>
        <v/>
      </c>
      <c r="BG99" s="2" t="str">
        <f>IFERROR(INDEX($B$5:$F$17373,#REF!,COLUMNS($K$2:BG99)),"")</f>
        <v/>
      </c>
      <c r="BH99" s="2"/>
    </row>
    <row r="100" spans="4:60" x14ac:dyDescent="0.2">
      <c r="D100" s="186"/>
      <c r="AL100" s="2"/>
      <c r="AM100" s="2"/>
      <c r="AN100" s="2"/>
      <c r="AO100" s="2"/>
      <c r="AP100" s="2"/>
      <c r="AQ100" s="2"/>
      <c r="AR100" s="2"/>
      <c r="AS100" s="2"/>
      <c r="AT100" s="2"/>
      <c r="AU100" s="10"/>
      <c r="AV100" s="2"/>
      <c r="AW100" s="2"/>
      <c r="AX100" s="2"/>
      <c r="AY100" s="2"/>
      <c r="AZ100" s="2"/>
      <c r="BA100" s="2" t="s">
        <v>204</v>
      </c>
      <c r="BB100" s="2" t="str">
        <f>LEFT(BA100,3)</f>
        <v>EUR</v>
      </c>
      <c r="BC100" s="2">
        <f>ROWS($B$2:BA100)</f>
        <v>99</v>
      </c>
      <c r="BD100" s="2" t="str">
        <f>IF(BB100=$D$5,BC100,"")</f>
        <v/>
      </c>
      <c r="BE100" s="2" t="str">
        <f>IFERROR(SMALL(BD:BD,BC100),"")</f>
        <v/>
      </c>
      <c r="BF100" s="2" t="str">
        <f>IFERROR(INDEX($B$5:$F$553,#REF!,COLUMNS($K$1:BF99)),"")</f>
        <v/>
      </c>
      <c r="BG100" s="2" t="str">
        <f>IFERROR(INDEX($B$5:$F$17373,#REF!,COLUMNS($K$2:BG100)),"")</f>
        <v/>
      </c>
      <c r="BH100" s="2"/>
    </row>
    <row r="101" spans="4:60" x14ac:dyDescent="0.2">
      <c r="D101" s="186"/>
      <c r="AL101" s="2"/>
      <c r="AM101" s="2"/>
      <c r="AN101" s="2"/>
      <c r="AO101" s="2"/>
      <c r="AP101" s="2"/>
      <c r="AQ101" s="2"/>
      <c r="AR101" s="2"/>
      <c r="AS101" s="2"/>
      <c r="AT101" s="2"/>
      <c r="AU101" s="10"/>
      <c r="AV101" s="2"/>
      <c r="AW101" s="2"/>
      <c r="AX101" s="2"/>
      <c r="AY101" s="2"/>
      <c r="AZ101" s="2"/>
      <c r="BA101" s="2" t="s">
        <v>205</v>
      </c>
      <c r="BB101" s="2" t="str">
        <f>LEFT(BA101,3)</f>
        <v>EUR</v>
      </c>
      <c r="BC101" s="2">
        <f>ROWS($B$2:BA101)</f>
        <v>100</v>
      </c>
      <c r="BD101" s="2" t="str">
        <f>IF(BB101=$D$5,BC101,"")</f>
        <v/>
      </c>
      <c r="BE101" s="2" t="str">
        <f>IFERROR(SMALL(BD:BD,BC101),"")</f>
        <v/>
      </c>
      <c r="BF101" s="2" t="str">
        <f>IFERROR(INDEX($B$5:$F$553,#REF!,COLUMNS($K$1:BF100)),"")</f>
        <v/>
      </c>
      <c r="BG101" s="2" t="str">
        <f>IFERROR(INDEX($B$5:$F$17373,#REF!,COLUMNS($K$2:BG101)),"")</f>
        <v/>
      </c>
      <c r="BH101" s="2"/>
    </row>
    <row r="102" spans="4:60" x14ac:dyDescent="0.2">
      <c r="D102" s="186"/>
      <c r="AL102" s="2"/>
      <c r="AM102" s="2"/>
      <c r="AN102" s="2"/>
      <c r="AO102" s="2"/>
      <c r="AP102" s="2"/>
      <c r="AQ102" s="2"/>
      <c r="AR102" s="2"/>
      <c r="AS102" s="2"/>
      <c r="AT102" s="2"/>
      <c r="AU102" s="10"/>
      <c r="AV102" s="2"/>
      <c r="AW102" s="2"/>
      <c r="AX102" s="2"/>
      <c r="AY102" s="2"/>
      <c r="AZ102" s="2"/>
      <c r="BA102" s="2" t="s">
        <v>206</v>
      </c>
      <c r="BB102" s="2" t="str">
        <f>LEFT(BA102,3)</f>
        <v>EUR</v>
      </c>
      <c r="BC102" s="2">
        <f>ROWS($B$2:BA102)</f>
        <v>101</v>
      </c>
      <c r="BD102" s="2" t="str">
        <f>IF(BB102=$D$5,BC102,"")</f>
        <v/>
      </c>
      <c r="BE102" s="2" t="str">
        <f>IFERROR(SMALL(BD:BD,BC102),"")</f>
        <v/>
      </c>
      <c r="BF102" s="2" t="str">
        <f>IFERROR(INDEX($B$5:$F$553,#REF!,COLUMNS($K$1:BF101)),"")</f>
        <v/>
      </c>
      <c r="BG102" s="2" t="str">
        <f>IFERROR(INDEX($B$5:$F$17373,#REF!,COLUMNS($K$2:BG102)),"")</f>
        <v/>
      </c>
      <c r="BH102" s="2"/>
    </row>
    <row r="103" spans="4:60" x14ac:dyDescent="0.2">
      <c r="D103" s="186"/>
      <c r="AL103" s="2"/>
      <c r="AM103" s="2"/>
      <c r="AN103" s="2"/>
      <c r="AO103" s="2"/>
      <c r="AP103" s="2"/>
      <c r="AQ103" s="2"/>
      <c r="AR103" s="2"/>
      <c r="AS103" s="2"/>
      <c r="AT103" s="2"/>
      <c r="AU103" s="10"/>
      <c r="AV103" s="2"/>
      <c r="AW103" s="2"/>
      <c r="AX103" s="2"/>
      <c r="AY103" s="2"/>
      <c r="AZ103" s="2"/>
      <c r="BA103" s="2" t="s">
        <v>207</v>
      </c>
      <c r="BB103" s="2" t="str">
        <f>LEFT(BA103,3)</f>
        <v>EUR</v>
      </c>
      <c r="BC103" s="2">
        <f>ROWS($B$2:BA103)</f>
        <v>102</v>
      </c>
      <c r="BD103" s="2" t="str">
        <f>IF(BB103=$D$5,BC103,"")</f>
        <v/>
      </c>
      <c r="BE103" s="2" t="str">
        <f>IFERROR(SMALL(BD:BD,BC103),"")</f>
        <v/>
      </c>
      <c r="BF103" s="2" t="str">
        <f>IFERROR(INDEX($B$5:$F$553,#REF!,COLUMNS($K$1:BF102)),"")</f>
        <v/>
      </c>
      <c r="BG103" s="2" t="str">
        <f>IFERROR(INDEX($B$5:$F$17373,#REF!,COLUMNS($K$2:BG103)),"")</f>
        <v/>
      </c>
      <c r="BH103" s="2"/>
    </row>
    <row r="104" spans="4:60" x14ac:dyDescent="0.2">
      <c r="D104" s="186"/>
      <c r="AL104" s="2"/>
      <c r="AM104" s="2"/>
      <c r="AN104" s="2"/>
      <c r="AO104" s="2"/>
      <c r="AP104" s="2"/>
      <c r="AQ104" s="2"/>
      <c r="AR104" s="2"/>
      <c r="AS104" s="2"/>
      <c r="AT104" s="2"/>
      <c r="AU104" s="10"/>
      <c r="AV104" s="2"/>
      <c r="AW104" s="2"/>
      <c r="AX104" s="2"/>
      <c r="AY104" s="2"/>
      <c r="AZ104" s="2"/>
      <c r="BA104" s="2" t="s">
        <v>208</v>
      </c>
      <c r="BB104" s="2" t="str">
        <f>LEFT(BA104,3)</f>
        <v>EUR</v>
      </c>
      <c r="BC104" s="2">
        <f>ROWS($B$2:BA104)</f>
        <v>103</v>
      </c>
      <c r="BD104" s="2" t="str">
        <f>IF(BB104=$D$5,BC104,"")</f>
        <v/>
      </c>
      <c r="BE104" s="2" t="str">
        <f>IFERROR(SMALL(BD:BD,BC104),"")</f>
        <v/>
      </c>
      <c r="BF104" s="2" t="str">
        <f>IFERROR(INDEX($B$5:$F$553,#REF!,COLUMNS($K$1:BF103)),"")</f>
        <v/>
      </c>
      <c r="BG104" s="2" t="str">
        <f>IFERROR(INDEX($B$5:$F$17373,#REF!,COLUMNS($K$2:BG104)),"")</f>
        <v/>
      </c>
      <c r="BH104" s="2"/>
    </row>
    <row r="105" spans="4:60" x14ac:dyDescent="0.2">
      <c r="D105" s="186"/>
      <c r="AL105" s="2"/>
      <c r="AM105" s="2"/>
      <c r="AN105" s="2"/>
      <c r="AO105" s="2"/>
      <c r="AP105" s="2"/>
      <c r="AQ105" s="2"/>
      <c r="AR105" s="2"/>
      <c r="AS105" s="2"/>
      <c r="AT105" s="2"/>
      <c r="AU105" s="10"/>
      <c r="AV105" s="2"/>
      <c r="AW105" s="2"/>
      <c r="AX105" s="2"/>
      <c r="AY105" s="2"/>
      <c r="AZ105" s="2"/>
      <c r="BA105" s="2" t="s">
        <v>209</v>
      </c>
      <c r="BB105" s="2" t="str">
        <f>LEFT(BA105,3)</f>
        <v>EUR</v>
      </c>
      <c r="BC105" s="2">
        <f>ROWS($B$2:BA105)</f>
        <v>104</v>
      </c>
      <c r="BD105" s="2" t="str">
        <f>IF(BB105=$D$5,BC105,"")</f>
        <v/>
      </c>
      <c r="BE105" s="2" t="str">
        <f>IFERROR(SMALL(BD:BD,BC105),"")</f>
        <v/>
      </c>
      <c r="BF105" s="2" t="str">
        <f>IFERROR(INDEX($B$5:$F$553,#REF!,COLUMNS($K$1:BF104)),"")</f>
        <v/>
      </c>
      <c r="BG105" s="2" t="str">
        <f>IFERROR(INDEX($B$5:$F$17373,#REF!,COLUMNS($K$2:BG105)),"")</f>
        <v/>
      </c>
      <c r="BH105" s="2"/>
    </row>
    <row r="106" spans="4:60" x14ac:dyDescent="0.2">
      <c r="D106" s="186"/>
      <c r="AL106" s="2"/>
      <c r="AM106" s="2"/>
      <c r="AN106" s="2"/>
      <c r="AO106" s="2"/>
      <c r="AP106" s="2"/>
      <c r="AQ106" s="2"/>
      <c r="AR106" s="2"/>
      <c r="AS106" s="2"/>
      <c r="AT106" s="2"/>
      <c r="AU106" s="10"/>
      <c r="AV106" s="2"/>
      <c r="AW106" s="2"/>
      <c r="AX106" s="2"/>
      <c r="AY106" s="2"/>
      <c r="AZ106" s="2"/>
      <c r="BA106" s="2" t="s">
        <v>210</v>
      </c>
      <c r="BB106" s="2" t="str">
        <f>LEFT(BA106,3)</f>
        <v>EUR</v>
      </c>
      <c r="BC106" s="2">
        <f>ROWS($B$2:BA106)</f>
        <v>105</v>
      </c>
      <c r="BD106" s="2" t="str">
        <f>IF(BB106=$D$5,BC106,"")</f>
        <v/>
      </c>
      <c r="BE106" s="2" t="str">
        <f>IFERROR(SMALL(BD:BD,BC106),"")</f>
        <v/>
      </c>
      <c r="BF106" s="2" t="str">
        <f>IFERROR(INDEX($B$5:$F$553,#REF!,COLUMNS($K$1:BF105)),"")</f>
        <v/>
      </c>
      <c r="BG106" s="2" t="str">
        <f>IFERROR(INDEX($B$5:$F$17373,#REF!,COLUMNS($K$2:BG106)),"")</f>
        <v/>
      </c>
      <c r="BH106" s="2"/>
    </row>
    <row r="107" spans="4:60" x14ac:dyDescent="0.2">
      <c r="D107" s="186"/>
      <c r="AL107" s="2"/>
      <c r="AM107" s="2"/>
      <c r="AN107" s="2"/>
      <c r="AO107" s="2"/>
      <c r="AP107" s="2"/>
      <c r="AQ107" s="2"/>
      <c r="AR107" s="2"/>
      <c r="AS107" s="2"/>
      <c r="AT107" s="2"/>
      <c r="AU107" s="10"/>
      <c r="AV107" s="2"/>
      <c r="AW107" s="2"/>
      <c r="AX107" s="2"/>
      <c r="AY107" s="2"/>
      <c r="AZ107" s="2"/>
      <c r="BA107" s="2" t="s">
        <v>211</v>
      </c>
      <c r="BB107" s="2" t="str">
        <f>LEFT(BA107,3)</f>
        <v>EUR</v>
      </c>
      <c r="BC107" s="2">
        <f>ROWS($B$2:BA107)</f>
        <v>106</v>
      </c>
      <c r="BD107" s="2" t="str">
        <f>IF(BB107=$D$5,BC107,"")</f>
        <v/>
      </c>
      <c r="BE107" s="2" t="str">
        <f>IFERROR(SMALL(BD:BD,BC107),"")</f>
        <v/>
      </c>
      <c r="BF107" s="2" t="str">
        <f>IFERROR(INDEX($B$5:$F$553,#REF!,COLUMNS($K$1:BF106)),"")</f>
        <v/>
      </c>
      <c r="BG107" s="2" t="str">
        <f>IFERROR(INDEX($B$5:$F$17373,#REF!,COLUMNS($K$2:BG107)),"")</f>
        <v/>
      </c>
      <c r="BH107" s="2"/>
    </row>
    <row r="108" spans="4:60" x14ac:dyDescent="0.2">
      <c r="D108" s="186"/>
      <c r="AL108" s="2"/>
      <c r="AM108" s="2"/>
      <c r="AN108" s="2"/>
      <c r="AO108" s="2"/>
      <c r="AP108" s="2"/>
      <c r="AQ108" s="2"/>
      <c r="AR108" s="2"/>
      <c r="AS108" s="2"/>
      <c r="AT108" s="2"/>
      <c r="AU108" s="10"/>
      <c r="AV108" s="2"/>
      <c r="AW108" s="2"/>
      <c r="AX108" s="2"/>
      <c r="AY108" s="2"/>
      <c r="AZ108" s="2"/>
      <c r="BA108" s="2" t="s">
        <v>212</v>
      </c>
      <c r="BB108" s="2" t="str">
        <f>LEFT(BA108,3)</f>
        <v>EUR</v>
      </c>
      <c r="BC108" s="2">
        <f>ROWS($B$2:BA108)</f>
        <v>107</v>
      </c>
      <c r="BD108" s="2" t="str">
        <f>IF(BB108=$D$5,BC108,"")</f>
        <v/>
      </c>
      <c r="BE108" s="2" t="str">
        <f>IFERROR(SMALL(BD:BD,BC108),"")</f>
        <v/>
      </c>
      <c r="BF108" s="2" t="str">
        <f>IFERROR(INDEX($B$5:$F$553,#REF!,COLUMNS($K$1:BF107)),"")</f>
        <v/>
      </c>
      <c r="BG108" s="2" t="str">
        <f>IFERROR(INDEX($B$5:$F$17373,#REF!,COLUMNS($K$2:BG108)),"")</f>
        <v/>
      </c>
      <c r="BH108" s="2"/>
    </row>
    <row r="109" spans="4:60" x14ac:dyDescent="0.2">
      <c r="D109" s="186"/>
      <c r="AL109" s="2"/>
      <c r="AM109" s="2"/>
      <c r="AN109" s="2"/>
      <c r="AO109" s="2"/>
      <c r="AP109" s="2"/>
      <c r="AQ109" s="2"/>
      <c r="AR109" s="2"/>
      <c r="AS109" s="2"/>
      <c r="AT109" s="2"/>
      <c r="AU109" s="10"/>
      <c r="AV109" s="2"/>
      <c r="AW109" s="2"/>
      <c r="AX109" s="2"/>
      <c r="AY109" s="2"/>
      <c r="AZ109" s="2"/>
      <c r="BA109" s="2" t="s">
        <v>213</v>
      </c>
      <c r="BB109" s="2" t="str">
        <f>LEFT(BA109,3)</f>
        <v>EUR</v>
      </c>
      <c r="BC109" s="2">
        <f>ROWS($B$2:BA109)</f>
        <v>108</v>
      </c>
      <c r="BD109" s="2" t="str">
        <f>IF(BB109=$D$5,BC109,"")</f>
        <v/>
      </c>
      <c r="BE109" s="2" t="str">
        <f>IFERROR(SMALL(BD:BD,BC109),"")</f>
        <v/>
      </c>
      <c r="BF109" s="2" t="str">
        <f>IFERROR(INDEX($B$5:$F$553,#REF!,COLUMNS($K$1:BF108)),"")</f>
        <v/>
      </c>
      <c r="BG109" s="2" t="str">
        <f>IFERROR(INDEX($B$5:$F$17373,#REF!,COLUMNS($K$2:BG109)),"")</f>
        <v/>
      </c>
      <c r="BH109" s="2"/>
    </row>
    <row r="110" spans="4:60" x14ac:dyDescent="0.2">
      <c r="D110" s="186"/>
      <c r="AL110" s="2"/>
      <c r="AM110" s="2"/>
      <c r="AN110" s="2"/>
      <c r="AO110" s="2"/>
      <c r="AP110" s="2"/>
      <c r="AQ110" s="2"/>
      <c r="AR110" s="2"/>
      <c r="AS110" s="2"/>
      <c r="AT110" s="2"/>
      <c r="AU110" s="10"/>
      <c r="AV110" s="2"/>
      <c r="AW110" s="2"/>
      <c r="AX110" s="2"/>
      <c r="AY110" s="2"/>
      <c r="AZ110" s="2"/>
      <c r="BA110" s="2" t="s">
        <v>214</v>
      </c>
      <c r="BB110" s="2" t="str">
        <f>LEFT(BA110,3)</f>
        <v>EUR</v>
      </c>
      <c r="BC110" s="2">
        <f>ROWS($B$2:BA110)</f>
        <v>109</v>
      </c>
      <c r="BD110" s="2" t="str">
        <f>IF(BB110=$D$5,BC110,"")</f>
        <v/>
      </c>
      <c r="BE110" s="2" t="str">
        <f>IFERROR(SMALL(BD:BD,BC110),"")</f>
        <v/>
      </c>
      <c r="BF110" s="2" t="str">
        <f>IFERROR(INDEX($B$5:$F$553,#REF!,COLUMNS($K$1:BF109)),"")</f>
        <v/>
      </c>
      <c r="BG110" s="2" t="str">
        <f>IFERROR(INDEX($B$5:$F$17373,#REF!,COLUMNS($K$2:BG110)),"")</f>
        <v/>
      </c>
      <c r="BH110" s="2"/>
    </row>
    <row r="111" spans="4:60" x14ac:dyDescent="0.2">
      <c r="D111" s="186"/>
      <c r="AL111" s="2"/>
      <c r="AM111" s="2"/>
      <c r="AN111" s="2"/>
      <c r="AO111" s="2"/>
      <c r="AP111" s="2"/>
      <c r="AQ111" s="2"/>
      <c r="AR111" s="2"/>
      <c r="AS111" s="2"/>
      <c r="AT111" s="2"/>
      <c r="AU111" s="10"/>
      <c r="AV111" s="2"/>
      <c r="AW111" s="2"/>
      <c r="AX111" s="2"/>
      <c r="AY111" s="2"/>
      <c r="AZ111" s="2"/>
      <c r="BA111" s="2" t="s">
        <v>215</v>
      </c>
      <c r="BB111" s="2" t="str">
        <f>LEFT(BA111,3)</f>
        <v>EUR</v>
      </c>
      <c r="BC111" s="2">
        <f>ROWS($B$2:BA111)</f>
        <v>110</v>
      </c>
      <c r="BD111" s="2" t="str">
        <f>IF(BB111=$D$5,BC111,"")</f>
        <v/>
      </c>
      <c r="BE111" s="2" t="str">
        <f>IFERROR(SMALL(BD:BD,BC111),"")</f>
        <v/>
      </c>
      <c r="BF111" s="2" t="str">
        <f>IFERROR(INDEX($B$5:$F$553,#REF!,COLUMNS($K$1:BF110)),"")</f>
        <v/>
      </c>
      <c r="BG111" s="2" t="str">
        <f>IFERROR(INDEX($B$5:$F$17373,#REF!,COLUMNS($K$2:BG111)),"")</f>
        <v/>
      </c>
      <c r="BH111" s="2"/>
    </row>
    <row r="112" spans="4:60" x14ac:dyDescent="0.2">
      <c r="D112" s="186"/>
      <c r="AL112" s="2"/>
      <c r="AM112" s="2"/>
      <c r="AN112" s="2"/>
      <c r="AO112" s="2"/>
      <c r="AP112" s="2"/>
      <c r="AQ112" s="2"/>
      <c r="AR112" s="2"/>
      <c r="AS112" s="2"/>
      <c r="AT112" s="2"/>
      <c r="AU112" s="10"/>
      <c r="AV112" s="2"/>
      <c r="AW112" s="2"/>
      <c r="AX112" s="2"/>
      <c r="AY112" s="2"/>
      <c r="AZ112" s="2"/>
      <c r="BA112" s="2" t="s">
        <v>216</v>
      </c>
      <c r="BB112" s="2" t="str">
        <f>LEFT(BA112,3)</f>
        <v>EUR</v>
      </c>
      <c r="BC112" s="2">
        <f>ROWS($B$2:BA112)</f>
        <v>111</v>
      </c>
      <c r="BD112" s="2" t="str">
        <f>IF(BB112=$D$5,BC112,"")</f>
        <v/>
      </c>
      <c r="BE112" s="2" t="str">
        <f>IFERROR(SMALL(BD:BD,BC112),"")</f>
        <v/>
      </c>
      <c r="BF112" s="2" t="str">
        <f>IFERROR(INDEX($B$5:$F$553,#REF!,COLUMNS($K$1:BF111)),"")</f>
        <v/>
      </c>
      <c r="BG112" s="2" t="str">
        <f>IFERROR(INDEX($B$5:$F$17373,#REF!,COLUMNS($K$2:BG112)),"")</f>
        <v/>
      </c>
      <c r="BH112" s="2"/>
    </row>
    <row r="113" spans="4:60" x14ac:dyDescent="0.2">
      <c r="D113" s="186"/>
      <c r="AL113" s="2"/>
      <c r="AM113" s="2"/>
      <c r="AN113" s="2"/>
      <c r="AO113" s="2"/>
      <c r="AP113" s="2"/>
      <c r="AQ113" s="2"/>
      <c r="AR113" s="2"/>
      <c r="AS113" s="2"/>
      <c r="AT113" s="2"/>
      <c r="AU113" s="10"/>
      <c r="AV113" s="2"/>
      <c r="AW113" s="2"/>
      <c r="AX113" s="2"/>
      <c r="AY113" s="2"/>
      <c r="AZ113" s="2"/>
      <c r="BA113" s="2" t="s">
        <v>217</v>
      </c>
      <c r="BB113" s="2" t="str">
        <f>LEFT(BA113,3)</f>
        <v>EUR</v>
      </c>
      <c r="BC113" s="2">
        <f>ROWS($B$2:BA113)</f>
        <v>112</v>
      </c>
      <c r="BD113" s="2" t="str">
        <f>IF(BB113=$D$5,BC113,"")</f>
        <v/>
      </c>
      <c r="BE113" s="2" t="str">
        <f>IFERROR(SMALL(BD:BD,BC113),"")</f>
        <v/>
      </c>
      <c r="BF113" s="2" t="str">
        <f>IFERROR(INDEX($B$5:$F$553,#REF!,COLUMNS($K$1:BF112)),"")</f>
        <v/>
      </c>
      <c r="BG113" s="2" t="str">
        <f>IFERROR(INDEX($B$5:$F$17373,#REF!,COLUMNS($K$2:BG113)),"")</f>
        <v/>
      </c>
      <c r="BH113" s="2"/>
    </row>
    <row r="114" spans="4:60" x14ac:dyDescent="0.2">
      <c r="D114" s="186"/>
      <c r="AL114" s="2"/>
      <c r="AM114" s="2"/>
      <c r="AN114" s="2"/>
      <c r="AO114" s="2"/>
      <c r="AP114" s="2"/>
      <c r="AQ114" s="2"/>
      <c r="AR114" s="2"/>
      <c r="AS114" s="2"/>
      <c r="AT114" s="2"/>
      <c r="AU114" s="10"/>
      <c r="AV114" s="2"/>
      <c r="AW114" s="2"/>
      <c r="AX114" s="2"/>
      <c r="AY114" s="2"/>
      <c r="AZ114" s="2"/>
      <c r="BA114" s="2" t="s">
        <v>218</v>
      </c>
      <c r="BB114" s="2" t="str">
        <f>LEFT(BA114,3)</f>
        <v>EUR</v>
      </c>
      <c r="BC114" s="2">
        <f>ROWS($B$2:BA114)</f>
        <v>113</v>
      </c>
      <c r="BD114" s="2" t="str">
        <f>IF(BB114=$D$5,BC114,"")</f>
        <v/>
      </c>
      <c r="BE114" s="2" t="str">
        <f>IFERROR(SMALL(BD:BD,BC114),"")</f>
        <v/>
      </c>
      <c r="BF114" s="2" t="str">
        <f>IFERROR(INDEX($B$5:$F$553,#REF!,COLUMNS($K$1:BF113)),"")</f>
        <v/>
      </c>
      <c r="BG114" s="2" t="str">
        <f>IFERROR(INDEX($B$5:$F$17373,#REF!,COLUMNS($K$2:BG114)),"")</f>
        <v/>
      </c>
      <c r="BH114" s="2"/>
    </row>
    <row r="115" spans="4:60" x14ac:dyDescent="0.2">
      <c r="D115" s="186"/>
      <c r="AL115" s="2"/>
      <c r="AM115" s="2"/>
      <c r="AN115" s="2"/>
      <c r="AO115" s="2"/>
      <c r="AP115" s="2"/>
      <c r="AQ115" s="2"/>
      <c r="AR115" s="2"/>
      <c r="AS115" s="2"/>
      <c r="AT115" s="2"/>
      <c r="AU115" s="10"/>
      <c r="AV115" s="2"/>
      <c r="AW115" s="2"/>
      <c r="AX115" s="2"/>
      <c r="AY115" s="2"/>
      <c r="AZ115" s="2"/>
      <c r="BA115" s="2" t="s">
        <v>219</v>
      </c>
      <c r="BB115" s="2" t="str">
        <f>LEFT(BA115,3)</f>
        <v>EUR</v>
      </c>
      <c r="BC115" s="2">
        <f>ROWS($B$2:BA115)</f>
        <v>114</v>
      </c>
      <c r="BD115" s="2" t="str">
        <f>IF(BB115=$D$5,BC115,"")</f>
        <v/>
      </c>
      <c r="BE115" s="2" t="str">
        <f>IFERROR(SMALL(BD:BD,BC115),"")</f>
        <v/>
      </c>
      <c r="BF115" s="2" t="str">
        <f>IFERROR(INDEX($B$5:$F$553,#REF!,COLUMNS($K$1:BF114)),"")</f>
        <v/>
      </c>
      <c r="BG115" s="2" t="str">
        <f>IFERROR(INDEX($B$5:$F$17373,#REF!,COLUMNS($K$2:BG115)),"")</f>
        <v/>
      </c>
      <c r="BH115" s="2"/>
    </row>
    <row r="116" spans="4:60" x14ac:dyDescent="0.2">
      <c r="D116" s="186"/>
      <c r="AL116" s="2"/>
      <c r="AM116" s="2"/>
      <c r="AN116" s="2"/>
      <c r="AO116" s="2"/>
      <c r="AP116" s="2"/>
      <c r="AQ116" s="2"/>
      <c r="AR116" s="2"/>
      <c r="AS116" s="2"/>
      <c r="AT116" s="2"/>
      <c r="AU116" s="10"/>
      <c r="AV116" s="2"/>
      <c r="AW116" s="2"/>
      <c r="AX116" s="2"/>
      <c r="AY116" s="2"/>
      <c r="AZ116" s="2"/>
      <c r="BA116" s="2" t="s">
        <v>220</v>
      </c>
      <c r="BB116" s="2" t="str">
        <f>LEFT(BA116,3)</f>
        <v>EUR</v>
      </c>
      <c r="BC116" s="2">
        <f>ROWS($B$2:BA116)</f>
        <v>115</v>
      </c>
      <c r="BD116" s="2" t="str">
        <f>IF(BB116=$D$5,BC116,"")</f>
        <v/>
      </c>
      <c r="BE116" s="2" t="str">
        <f>IFERROR(SMALL(BD:BD,BC116),"")</f>
        <v/>
      </c>
      <c r="BF116" s="2" t="str">
        <f>IFERROR(INDEX($B$5:$F$553,#REF!,COLUMNS($K$1:BF115)),"")</f>
        <v/>
      </c>
      <c r="BG116" s="2" t="str">
        <f>IFERROR(INDEX($B$5:$F$17373,#REF!,COLUMNS($K$2:BG116)),"")</f>
        <v/>
      </c>
      <c r="BH116" s="2"/>
    </row>
    <row r="117" spans="4:60" x14ac:dyDescent="0.2">
      <c r="D117" s="186"/>
      <c r="AL117" s="2"/>
      <c r="AM117" s="2"/>
      <c r="AN117" s="2"/>
      <c r="AO117" s="2"/>
      <c r="AP117" s="2"/>
      <c r="AQ117" s="2"/>
      <c r="AR117" s="2"/>
      <c r="AS117" s="2"/>
      <c r="AT117" s="2"/>
      <c r="AU117" s="10"/>
      <c r="AV117" s="2"/>
      <c r="AW117" s="2"/>
      <c r="AX117" s="2"/>
      <c r="AY117" s="2"/>
      <c r="AZ117" s="2"/>
      <c r="BA117" s="2" t="s">
        <v>221</v>
      </c>
      <c r="BB117" s="2" t="str">
        <f>LEFT(BA117,3)</f>
        <v>EUR</v>
      </c>
      <c r="BC117" s="2">
        <f>ROWS($B$2:BA117)</f>
        <v>116</v>
      </c>
      <c r="BD117" s="2" t="str">
        <f>IF(BB117=$D$5,BC117,"")</f>
        <v/>
      </c>
      <c r="BE117" s="2" t="str">
        <f>IFERROR(SMALL(BD:BD,BC117),"")</f>
        <v/>
      </c>
      <c r="BF117" s="2" t="str">
        <f>IFERROR(INDEX($B$5:$F$553,#REF!,COLUMNS($K$1:BF116)),"")</f>
        <v/>
      </c>
      <c r="BG117" s="2" t="str">
        <f>IFERROR(INDEX($B$5:$F$17373,#REF!,COLUMNS($K$2:BG117)),"")</f>
        <v/>
      </c>
      <c r="BH117" s="2"/>
    </row>
    <row r="118" spans="4:60" x14ac:dyDescent="0.2">
      <c r="D118" s="186"/>
      <c r="AL118" s="2"/>
      <c r="AM118" s="2"/>
      <c r="AN118" s="2"/>
      <c r="AO118" s="2"/>
      <c r="AP118" s="2"/>
      <c r="AQ118" s="2"/>
      <c r="AR118" s="2"/>
      <c r="AS118" s="2"/>
      <c r="AT118" s="2"/>
      <c r="AU118" s="10"/>
      <c r="AV118" s="2"/>
      <c r="AW118" s="2"/>
      <c r="AX118" s="2"/>
      <c r="AY118" s="2"/>
      <c r="AZ118" s="2"/>
      <c r="BA118" s="2" t="s">
        <v>222</v>
      </c>
      <c r="BB118" s="2" t="str">
        <f>LEFT(BA118,3)</f>
        <v>EUR</v>
      </c>
      <c r="BC118" s="2">
        <f>ROWS($B$2:BA118)</f>
        <v>117</v>
      </c>
      <c r="BD118" s="2" t="str">
        <f>IF(BB118=$D$5,BC118,"")</f>
        <v/>
      </c>
      <c r="BE118" s="2" t="str">
        <f>IFERROR(SMALL(BD:BD,BC118),"")</f>
        <v/>
      </c>
      <c r="BF118" s="2" t="str">
        <f>IFERROR(INDEX($B$5:$F$553,#REF!,COLUMNS($K$1:BF117)),"")</f>
        <v/>
      </c>
      <c r="BG118" s="2" t="str">
        <f>IFERROR(INDEX($B$5:$F$17373,#REF!,COLUMNS($K$2:BG118)),"")</f>
        <v/>
      </c>
      <c r="BH118" s="2"/>
    </row>
    <row r="119" spans="4:60" x14ac:dyDescent="0.2">
      <c r="D119" s="186"/>
      <c r="AL119" s="2"/>
      <c r="AM119" s="2"/>
      <c r="AN119" s="2"/>
      <c r="AO119" s="2"/>
      <c r="AP119" s="2"/>
      <c r="AQ119" s="2"/>
      <c r="AR119" s="2"/>
      <c r="AS119" s="2"/>
      <c r="AT119" s="2"/>
      <c r="AU119" s="10"/>
      <c r="AV119" s="2"/>
      <c r="AW119" s="2"/>
      <c r="AX119" s="2"/>
      <c r="AY119" s="2"/>
      <c r="AZ119" s="2"/>
      <c r="BA119" s="2" t="s">
        <v>223</v>
      </c>
      <c r="BB119" s="2" t="str">
        <f>LEFT(BA119,3)</f>
        <v>EUR</v>
      </c>
      <c r="BC119" s="2">
        <f>ROWS($B$2:BA119)</f>
        <v>118</v>
      </c>
      <c r="BD119" s="2" t="str">
        <f>IF(BB119=$D$5,BC119,"")</f>
        <v/>
      </c>
      <c r="BE119" s="2" t="str">
        <f>IFERROR(SMALL(BD:BD,BC119),"")</f>
        <v/>
      </c>
      <c r="BF119" s="2" t="str">
        <f>IFERROR(INDEX($B$5:$F$553,#REF!,COLUMNS($K$1:BF118)),"")</f>
        <v/>
      </c>
      <c r="BG119" s="2" t="str">
        <f>IFERROR(INDEX($B$5:$F$17373,#REF!,COLUMNS($K$2:BG119)),"")</f>
        <v/>
      </c>
      <c r="BH119" s="2"/>
    </row>
    <row r="120" spans="4:60" x14ac:dyDescent="0.2">
      <c r="D120" s="186"/>
      <c r="AL120" s="2"/>
      <c r="AM120" s="2"/>
      <c r="AN120" s="2"/>
      <c r="AO120" s="2"/>
      <c r="AP120" s="2"/>
      <c r="AQ120" s="2"/>
      <c r="AR120" s="2"/>
      <c r="AS120" s="2"/>
      <c r="AT120" s="2"/>
      <c r="AU120" s="10"/>
      <c r="AV120" s="2"/>
      <c r="AW120" s="2"/>
      <c r="AX120" s="2"/>
      <c r="AY120" s="2"/>
      <c r="AZ120" s="2"/>
      <c r="BA120" s="2" t="s">
        <v>224</v>
      </c>
      <c r="BB120" s="2" t="str">
        <f>LEFT(BA120,3)</f>
        <v>EUR</v>
      </c>
      <c r="BC120" s="2">
        <f>ROWS($B$2:BA120)</f>
        <v>119</v>
      </c>
      <c r="BD120" s="2" t="str">
        <f>IF(BB120=$D$5,BC120,"")</f>
        <v/>
      </c>
      <c r="BE120" s="2" t="str">
        <f>IFERROR(SMALL(BD:BD,BC120),"")</f>
        <v/>
      </c>
      <c r="BF120" s="2" t="str">
        <f>IFERROR(INDEX($B$5:$F$553,#REF!,COLUMNS($K$1:BF119)),"")</f>
        <v/>
      </c>
      <c r="BG120" s="2" t="str">
        <f>IFERROR(INDEX($B$5:$F$17373,#REF!,COLUMNS($K$2:BG120)),"")</f>
        <v/>
      </c>
      <c r="BH120" s="2"/>
    </row>
    <row r="121" spans="4:60" x14ac:dyDescent="0.2">
      <c r="D121" s="186"/>
      <c r="AL121" s="2"/>
      <c r="AM121" s="2"/>
      <c r="AN121" s="2"/>
      <c r="AO121" s="2"/>
      <c r="AP121" s="2"/>
      <c r="AQ121" s="2"/>
      <c r="AR121" s="2"/>
      <c r="AS121" s="2"/>
      <c r="AT121" s="2"/>
      <c r="AU121" s="10"/>
      <c r="AV121" s="2"/>
      <c r="AW121" s="2"/>
      <c r="AX121" s="2"/>
      <c r="AY121" s="2"/>
      <c r="AZ121" s="2"/>
      <c r="BA121" s="2" t="s">
        <v>225</v>
      </c>
      <c r="BB121" s="2" t="str">
        <f>LEFT(BA121,3)</f>
        <v>EUR</v>
      </c>
      <c r="BC121" s="2">
        <f>ROWS($B$2:BA121)</f>
        <v>120</v>
      </c>
      <c r="BD121" s="2" t="str">
        <f>IF(BB121=$D$5,BC121,"")</f>
        <v/>
      </c>
      <c r="BE121" s="2" t="str">
        <f>IFERROR(SMALL(BD:BD,BC121),"")</f>
        <v/>
      </c>
      <c r="BF121" s="2" t="str">
        <f>IFERROR(INDEX($B$5:$F$553,#REF!,COLUMNS($K$1:BF120)),"")</f>
        <v/>
      </c>
      <c r="BG121" s="2" t="str">
        <f>IFERROR(INDEX($B$5:$F$17373,#REF!,COLUMNS($K$2:BG121)),"")</f>
        <v/>
      </c>
      <c r="BH121" s="2"/>
    </row>
    <row r="122" spans="4:60" x14ac:dyDescent="0.2">
      <c r="D122" s="186"/>
      <c r="AL122" s="2"/>
      <c r="AM122" s="2"/>
      <c r="AN122" s="2"/>
      <c r="AO122" s="2"/>
      <c r="AP122" s="2"/>
      <c r="AQ122" s="2"/>
      <c r="AR122" s="2"/>
      <c r="AS122" s="2"/>
      <c r="AT122" s="2"/>
      <c r="AU122" s="10"/>
      <c r="AV122" s="2"/>
      <c r="AW122" s="2"/>
      <c r="AX122" s="2"/>
      <c r="AY122" s="2"/>
      <c r="AZ122" s="2"/>
      <c r="BA122" s="2" t="s">
        <v>226</v>
      </c>
      <c r="BB122" s="2" t="str">
        <f>LEFT(BA122,3)</f>
        <v>EUR</v>
      </c>
      <c r="BC122" s="2">
        <f>ROWS($B$2:BA122)</f>
        <v>121</v>
      </c>
      <c r="BD122" s="2" t="str">
        <f>IF(BB122=$D$5,BC122,"")</f>
        <v/>
      </c>
      <c r="BE122" s="2" t="str">
        <f>IFERROR(SMALL(BD:BD,BC122),"")</f>
        <v/>
      </c>
      <c r="BF122" s="2" t="str">
        <f>IFERROR(INDEX($B$5:$F$553,#REF!,COLUMNS($K$1:BF121)),"")</f>
        <v/>
      </c>
      <c r="BG122" s="2" t="str">
        <f>IFERROR(INDEX($B$5:$F$17373,#REF!,COLUMNS($K$2:BG122)),"")</f>
        <v/>
      </c>
      <c r="BH122" s="2"/>
    </row>
    <row r="123" spans="4:60" x14ac:dyDescent="0.2">
      <c r="D123" s="186"/>
      <c r="AL123" s="2"/>
      <c r="AM123" s="2"/>
      <c r="AN123" s="2"/>
      <c r="AO123" s="2"/>
      <c r="AP123" s="2"/>
      <c r="AQ123" s="2"/>
      <c r="AR123" s="2"/>
      <c r="AS123" s="2"/>
      <c r="AT123" s="2"/>
      <c r="AU123" s="10"/>
      <c r="AV123" s="2"/>
      <c r="AW123" s="2"/>
      <c r="AX123" s="2"/>
      <c r="AY123" s="2"/>
      <c r="AZ123" s="2"/>
      <c r="BA123" s="2" t="s">
        <v>227</v>
      </c>
      <c r="BB123" s="2" t="str">
        <f>LEFT(BA123,3)</f>
        <v>EUR</v>
      </c>
      <c r="BC123" s="2">
        <f>ROWS($B$2:BA123)</f>
        <v>122</v>
      </c>
      <c r="BD123" s="2" t="str">
        <f>IF(BB123=$D$5,BC123,"")</f>
        <v/>
      </c>
      <c r="BE123" s="2" t="str">
        <f>IFERROR(SMALL(BD:BD,BC123),"")</f>
        <v/>
      </c>
      <c r="BF123" s="2" t="str">
        <f>IFERROR(INDEX($B$5:$F$553,#REF!,COLUMNS($K$1:BF122)),"")</f>
        <v/>
      </c>
      <c r="BG123" s="2" t="str">
        <f>IFERROR(INDEX($B$5:$F$17373,#REF!,COLUMNS($K$2:BG123)),"")</f>
        <v/>
      </c>
      <c r="BH123" s="2"/>
    </row>
    <row r="124" spans="4:60" x14ac:dyDescent="0.2">
      <c r="D124" s="186"/>
      <c r="AL124" s="2"/>
      <c r="AM124" s="2"/>
      <c r="AN124" s="2"/>
      <c r="AO124" s="2"/>
      <c r="AP124" s="2"/>
      <c r="AQ124" s="2"/>
      <c r="AR124" s="2"/>
      <c r="AS124" s="2"/>
      <c r="AT124" s="2"/>
      <c r="AU124" s="10"/>
      <c r="AV124" s="2"/>
      <c r="AW124" s="2"/>
      <c r="AX124" s="2"/>
      <c r="AY124" s="2"/>
      <c r="AZ124" s="2"/>
      <c r="BA124" s="2" t="s">
        <v>228</v>
      </c>
      <c r="BB124" s="2" t="str">
        <f>LEFT(BA124,3)</f>
        <v>EUR</v>
      </c>
      <c r="BC124" s="2">
        <f>ROWS($B$2:BA124)</f>
        <v>123</v>
      </c>
      <c r="BD124" s="2" t="str">
        <f>IF(BB124=$D$5,BC124,"")</f>
        <v/>
      </c>
      <c r="BE124" s="2" t="str">
        <f>IFERROR(SMALL(BD:BD,BC124),"")</f>
        <v/>
      </c>
      <c r="BF124" s="2" t="str">
        <f>IFERROR(INDEX($B$5:$F$553,#REF!,COLUMNS($K$1:BF123)),"")</f>
        <v/>
      </c>
      <c r="BG124" s="2" t="str">
        <f>IFERROR(INDEX($B$5:$F$17373,#REF!,COLUMNS($K$2:BG124)),"")</f>
        <v/>
      </c>
      <c r="BH124" s="2"/>
    </row>
    <row r="125" spans="4:60" x14ac:dyDescent="0.2">
      <c r="D125" s="186"/>
      <c r="AL125" s="2"/>
      <c r="AM125" s="2"/>
      <c r="AN125" s="2"/>
      <c r="AO125" s="2"/>
      <c r="AP125" s="2"/>
      <c r="AQ125" s="2"/>
      <c r="AR125" s="2"/>
      <c r="AS125" s="2"/>
      <c r="AT125" s="2"/>
      <c r="AU125" s="10"/>
      <c r="AV125" s="2"/>
      <c r="AW125" s="2"/>
      <c r="AX125" s="2"/>
      <c r="AY125" s="2"/>
      <c r="AZ125" s="2"/>
      <c r="BA125" s="2" t="s">
        <v>229</v>
      </c>
      <c r="BB125" s="2" t="str">
        <f>LEFT(BA125,3)</f>
        <v>EUR</v>
      </c>
      <c r="BC125" s="2">
        <f>ROWS($B$2:BA125)</f>
        <v>124</v>
      </c>
      <c r="BD125" s="2" t="str">
        <f>IF(BB125=$D$5,BC125,"")</f>
        <v/>
      </c>
      <c r="BE125" s="2" t="str">
        <f>IFERROR(SMALL(BD:BD,BC125),"")</f>
        <v/>
      </c>
      <c r="BF125" s="2" t="str">
        <f>IFERROR(INDEX($B$5:$F$553,#REF!,COLUMNS($K$1:BF124)),"")</f>
        <v/>
      </c>
      <c r="BG125" s="2" t="str">
        <f>IFERROR(INDEX($B$5:$F$17373,#REF!,COLUMNS($K$2:BG125)),"")</f>
        <v/>
      </c>
      <c r="BH125" s="2"/>
    </row>
    <row r="126" spans="4:60" x14ac:dyDescent="0.2">
      <c r="D126" s="186"/>
      <c r="AL126" s="2"/>
      <c r="AM126" s="2"/>
      <c r="AN126" s="2"/>
      <c r="AO126" s="2"/>
      <c r="AP126" s="2"/>
      <c r="AQ126" s="2"/>
      <c r="AR126" s="2"/>
      <c r="AS126" s="2"/>
      <c r="AT126" s="2"/>
      <c r="AU126" s="10"/>
      <c r="AV126" s="2"/>
      <c r="AW126" s="2"/>
      <c r="AX126" s="2"/>
      <c r="AY126" s="2"/>
      <c r="AZ126" s="2"/>
      <c r="BA126" s="2" t="s">
        <v>230</v>
      </c>
      <c r="BB126" s="2" t="str">
        <f>LEFT(BA126,3)</f>
        <v>EUR</v>
      </c>
      <c r="BC126" s="2">
        <f>ROWS($B$2:BA126)</f>
        <v>125</v>
      </c>
      <c r="BD126" s="2" t="str">
        <f>IF(BB126=$D$5,BC126,"")</f>
        <v/>
      </c>
      <c r="BE126" s="2" t="str">
        <f>IFERROR(SMALL(BD:BD,BC126),"")</f>
        <v/>
      </c>
      <c r="BF126" s="2" t="str">
        <f>IFERROR(INDEX($B$5:$F$553,#REF!,COLUMNS($K$1:BF125)),"")</f>
        <v/>
      </c>
      <c r="BG126" s="2" t="str">
        <f>IFERROR(INDEX($B$5:$F$17373,#REF!,COLUMNS($K$2:BG126)),"")</f>
        <v/>
      </c>
      <c r="BH126" s="2"/>
    </row>
    <row r="127" spans="4:60" x14ac:dyDescent="0.2">
      <c r="D127" s="186"/>
      <c r="AL127" s="2"/>
      <c r="AM127" s="2"/>
      <c r="AN127" s="2"/>
      <c r="AO127" s="2"/>
      <c r="AP127" s="2"/>
      <c r="AQ127" s="2"/>
      <c r="AR127" s="2"/>
      <c r="AS127" s="2"/>
      <c r="AT127" s="2"/>
      <c r="AU127" s="10"/>
      <c r="AV127" s="2"/>
      <c r="AW127" s="2"/>
      <c r="AX127" s="2"/>
      <c r="AY127" s="2"/>
      <c r="AZ127" s="2"/>
      <c r="BA127" s="2" t="s">
        <v>231</v>
      </c>
      <c r="BB127" s="2" t="str">
        <f>LEFT(BA127,3)</f>
        <v>EUR</v>
      </c>
      <c r="BC127" s="2">
        <f>ROWS($B$2:BA127)</f>
        <v>126</v>
      </c>
      <c r="BD127" s="2" t="str">
        <f>IF(BB127=$D$5,BC127,"")</f>
        <v/>
      </c>
      <c r="BE127" s="2" t="str">
        <f>IFERROR(SMALL(BD:BD,BC127),"")</f>
        <v/>
      </c>
      <c r="BF127" s="2" t="str">
        <f>IFERROR(INDEX($B$5:$F$553,#REF!,COLUMNS($K$1:BF126)),"")</f>
        <v/>
      </c>
      <c r="BG127" s="2" t="str">
        <f>IFERROR(INDEX($B$5:$F$17373,#REF!,COLUMNS($K$2:BG127)),"")</f>
        <v/>
      </c>
      <c r="BH127" s="2"/>
    </row>
    <row r="128" spans="4:60" x14ac:dyDescent="0.2">
      <c r="D128" s="186"/>
      <c r="AL128" s="2"/>
      <c r="AM128" s="2"/>
      <c r="AN128" s="2"/>
      <c r="AO128" s="2"/>
      <c r="AP128" s="2"/>
      <c r="AQ128" s="2"/>
      <c r="AR128" s="2"/>
      <c r="AS128" s="2"/>
      <c r="AT128" s="2"/>
      <c r="AU128" s="10"/>
      <c r="AV128" s="2"/>
      <c r="AW128" s="2"/>
      <c r="AX128" s="2"/>
      <c r="AY128" s="2"/>
      <c r="AZ128" s="2"/>
      <c r="BA128" s="2" t="s">
        <v>232</v>
      </c>
      <c r="BB128" s="2" t="str">
        <f>LEFT(BA128,3)</f>
        <v>EUR</v>
      </c>
      <c r="BC128" s="2">
        <f>ROWS($B$2:BA128)</f>
        <v>127</v>
      </c>
      <c r="BD128" s="2" t="str">
        <f>IF(BB128=$D$5,BC128,"")</f>
        <v/>
      </c>
      <c r="BE128" s="2" t="str">
        <f>IFERROR(SMALL(BD:BD,BC128),"")</f>
        <v/>
      </c>
      <c r="BF128" s="2" t="str">
        <f>IFERROR(INDEX($B$5:$F$553,#REF!,COLUMNS($K$1:BF127)),"")</f>
        <v/>
      </c>
      <c r="BG128" s="2" t="str">
        <f>IFERROR(INDEX($B$5:$F$17373,#REF!,COLUMNS($K$2:BG128)),"")</f>
        <v/>
      </c>
      <c r="BH128" s="2"/>
    </row>
    <row r="129" spans="4:60" x14ac:dyDescent="0.2">
      <c r="D129" s="186"/>
      <c r="AL129" s="2"/>
      <c r="AM129" s="2"/>
      <c r="AN129" s="2"/>
      <c r="AO129" s="2"/>
      <c r="AP129" s="2"/>
      <c r="AQ129" s="2"/>
      <c r="AR129" s="2"/>
      <c r="AS129" s="2"/>
      <c r="AT129" s="2"/>
      <c r="AU129" s="10"/>
      <c r="AV129" s="2"/>
      <c r="AW129" s="2"/>
      <c r="AX129" s="2"/>
      <c r="AY129" s="2"/>
      <c r="AZ129" s="2"/>
      <c r="BA129" s="2" t="s">
        <v>233</v>
      </c>
      <c r="BB129" s="2" t="str">
        <f>LEFT(BA129,3)</f>
        <v>EUR</v>
      </c>
      <c r="BC129" s="2">
        <f>ROWS($B$2:BA129)</f>
        <v>128</v>
      </c>
      <c r="BD129" s="2" t="str">
        <f>IF(BB129=$D$5,BC129,"")</f>
        <v/>
      </c>
      <c r="BE129" s="2" t="str">
        <f>IFERROR(SMALL(BD:BD,BC129),"")</f>
        <v/>
      </c>
      <c r="BF129" s="2" t="str">
        <f>IFERROR(INDEX($B$5:$F$553,#REF!,COLUMNS($K$1:BF128)),"")</f>
        <v/>
      </c>
      <c r="BG129" s="2" t="str">
        <f>IFERROR(INDEX($B$5:$F$17373,#REF!,COLUMNS($K$2:BG129)),"")</f>
        <v/>
      </c>
      <c r="BH129" s="2"/>
    </row>
    <row r="130" spans="4:60" x14ac:dyDescent="0.2">
      <c r="D130" s="186"/>
      <c r="AL130" s="2"/>
      <c r="AM130" s="2"/>
      <c r="AN130" s="2"/>
      <c r="AO130" s="2"/>
      <c r="AP130" s="2"/>
      <c r="AQ130" s="2"/>
      <c r="AR130" s="2"/>
      <c r="AS130" s="2"/>
      <c r="AT130" s="2"/>
      <c r="AU130" s="10"/>
      <c r="AV130" s="2"/>
      <c r="AW130" s="2"/>
      <c r="AX130" s="2"/>
      <c r="AY130" s="2"/>
      <c r="AZ130" s="2"/>
      <c r="BA130" s="2" t="s">
        <v>234</v>
      </c>
      <c r="BB130" s="2" t="str">
        <f>LEFT(BA130,3)</f>
        <v>EUR</v>
      </c>
      <c r="BC130" s="2">
        <f>ROWS($B$2:BA130)</f>
        <v>129</v>
      </c>
      <c r="BD130" s="2" t="str">
        <f>IF(BB130=$D$5,BC130,"")</f>
        <v/>
      </c>
      <c r="BE130" s="2" t="str">
        <f>IFERROR(SMALL(BD:BD,BC130),"")</f>
        <v/>
      </c>
      <c r="BF130" s="2" t="str">
        <f>IFERROR(INDEX($B$5:$F$553,#REF!,COLUMNS($K$1:BF129)),"")</f>
        <v/>
      </c>
      <c r="BG130" s="2" t="str">
        <f>IFERROR(INDEX($B$5:$F$17373,#REF!,COLUMNS($K$2:BG130)),"")</f>
        <v/>
      </c>
      <c r="BH130" s="2"/>
    </row>
    <row r="131" spans="4:60" x14ac:dyDescent="0.2">
      <c r="D131" s="186"/>
      <c r="AL131" s="2"/>
      <c r="AM131" s="2"/>
      <c r="AN131" s="2"/>
      <c r="AO131" s="2"/>
      <c r="AP131" s="2"/>
      <c r="AQ131" s="2"/>
      <c r="AR131" s="2"/>
      <c r="AS131" s="2"/>
      <c r="AT131" s="2"/>
      <c r="AU131" s="10"/>
      <c r="AV131" s="2"/>
      <c r="AW131" s="2"/>
      <c r="AX131" s="2"/>
      <c r="AY131" s="2"/>
      <c r="AZ131" s="2"/>
      <c r="BA131" s="2" t="s">
        <v>235</v>
      </c>
      <c r="BB131" s="2" t="str">
        <f>LEFT(BA131,3)</f>
        <v>EUR</v>
      </c>
      <c r="BC131" s="2">
        <f>ROWS($B$2:BA131)</f>
        <v>130</v>
      </c>
      <c r="BD131" s="2" t="str">
        <f>IF(BB131=$D$5,BC131,"")</f>
        <v/>
      </c>
      <c r="BE131" s="2" t="str">
        <f>IFERROR(SMALL(BD:BD,BC131),"")</f>
        <v/>
      </c>
      <c r="BF131" s="2" t="str">
        <f>IFERROR(INDEX($B$5:$F$553,#REF!,COLUMNS($K$1:BF130)),"")</f>
        <v/>
      </c>
      <c r="BG131" s="2" t="str">
        <f>IFERROR(INDEX($B$5:$F$17373,#REF!,COLUMNS($K$2:BG131)),"")</f>
        <v/>
      </c>
      <c r="BH131" s="2"/>
    </row>
    <row r="132" spans="4:60" x14ac:dyDescent="0.2">
      <c r="D132" s="186"/>
      <c r="AL132" s="2"/>
      <c r="AM132" s="2"/>
      <c r="AN132" s="2"/>
      <c r="AO132" s="2"/>
      <c r="AP132" s="2"/>
      <c r="AQ132" s="2"/>
      <c r="AR132" s="2"/>
      <c r="AS132" s="2"/>
      <c r="AT132" s="2"/>
      <c r="AU132" s="10"/>
      <c r="AV132" s="2"/>
      <c r="AW132" s="2"/>
      <c r="AX132" s="2"/>
      <c r="AY132" s="2"/>
      <c r="AZ132" s="2"/>
      <c r="BA132" s="2" t="s">
        <v>236</v>
      </c>
      <c r="BB132" s="2" t="str">
        <f>LEFT(BA132,3)</f>
        <v>EUR</v>
      </c>
      <c r="BC132" s="2">
        <f>ROWS($B$2:BA132)</f>
        <v>131</v>
      </c>
      <c r="BD132" s="2" t="str">
        <f>IF(BB132=$D$5,BC132,"")</f>
        <v/>
      </c>
      <c r="BE132" s="2" t="str">
        <f>IFERROR(SMALL(BD:BD,BC132),"")</f>
        <v/>
      </c>
      <c r="BF132" s="2" t="str">
        <f>IFERROR(INDEX($B$5:$F$553,#REF!,COLUMNS($K$1:BF131)),"")</f>
        <v/>
      </c>
      <c r="BG132" s="2" t="str">
        <f>IFERROR(INDEX($B$5:$F$17373,#REF!,COLUMNS($K$2:BG132)),"")</f>
        <v/>
      </c>
      <c r="BH132" s="2"/>
    </row>
    <row r="133" spans="4:60" x14ac:dyDescent="0.2">
      <c r="D133" s="186"/>
      <c r="AL133" s="2"/>
      <c r="AM133" s="2"/>
      <c r="AN133" s="2"/>
      <c r="AO133" s="2"/>
      <c r="AP133" s="2"/>
      <c r="AQ133" s="2"/>
      <c r="AR133" s="2"/>
      <c r="AS133" s="2"/>
      <c r="AT133" s="2"/>
      <c r="AU133" s="10"/>
      <c r="AV133" s="2"/>
      <c r="AW133" s="2"/>
      <c r="AX133" s="2"/>
      <c r="AY133" s="2"/>
      <c r="AZ133" s="2"/>
      <c r="BA133" s="2" t="s">
        <v>237</v>
      </c>
      <c r="BB133" s="2" t="str">
        <f>LEFT(BA133,3)</f>
        <v>EUR</v>
      </c>
      <c r="BC133" s="2">
        <f>ROWS($B$2:BA133)</f>
        <v>132</v>
      </c>
      <c r="BD133" s="2" t="str">
        <f>IF(BB133=$D$5,BC133,"")</f>
        <v/>
      </c>
      <c r="BE133" s="2" t="str">
        <f>IFERROR(SMALL(BD:BD,BC133),"")</f>
        <v/>
      </c>
      <c r="BF133" s="2" t="str">
        <f>IFERROR(INDEX($B$5:$F$553,#REF!,COLUMNS($K$1:BF132)),"")</f>
        <v/>
      </c>
      <c r="BG133" s="2" t="str">
        <f>IFERROR(INDEX($B$5:$F$17373,#REF!,COLUMNS($K$2:BG133)),"")</f>
        <v/>
      </c>
      <c r="BH133" s="2"/>
    </row>
    <row r="134" spans="4:60" x14ac:dyDescent="0.2">
      <c r="D134" s="186"/>
      <c r="AL134" s="2"/>
      <c r="AM134" s="2"/>
      <c r="AN134" s="2"/>
      <c r="AO134" s="2"/>
      <c r="AP134" s="2"/>
      <c r="AQ134" s="2"/>
      <c r="AR134" s="2"/>
      <c r="AS134" s="2"/>
      <c r="AT134" s="2"/>
      <c r="AU134" s="10"/>
      <c r="AV134" s="2"/>
      <c r="AW134" s="2"/>
      <c r="AX134" s="2"/>
      <c r="AY134" s="2"/>
      <c r="AZ134" s="2"/>
      <c r="BA134" s="2" t="s">
        <v>238</v>
      </c>
      <c r="BB134" s="2" t="str">
        <f>LEFT(BA134,3)</f>
        <v>EUR</v>
      </c>
      <c r="BC134" s="2">
        <f>ROWS($B$2:BA134)</f>
        <v>133</v>
      </c>
      <c r="BD134" s="2" t="str">
        <f>IF(BB134=$D$5,BC134,"")</f>
        <v/>
      </c>
      <c r="BE134" s="2" t="str">
        <f>IFERROR(SMALL(BD:BD,BC134),"")</f>
        <v/>
      </c>
      <c r="BF134" s="2" t="str">
        <f>IFERROR(INDEX($B$5:$F$553,#REF!,COLUMNS($K$1:BF133)),"")</f>
        <v/>
      </c>
      <c r="BG134" s="2" t="str">
        <f>IFERROR(INDEX($B$5:$F$17373,#REF!,COLUMNS($K$2:BG134)),"")</f>
        <v/>
      </c>
      <c r="BH134" s="2"/>
    </row>
    <row r="135" spans="4:60" x14ac:dyDescent="0.2">
      <c r="D135" s="186"/>
      <c r="AL135" s="2"/>
      <c r="AM135" s="2"/>
      <c r="AN135" s="2"/>
      <c r="AO135" s="2"/>
      <c r="AP135" s="2"/>
      <c r="AQ135" s="2"/>
      <c r="AR135" s="2"/>
      <c r="AS135" s="2"/>
      <c r="AT135" s="2"/>
      <c r="AU135" s="10"/>
      <c r="AV135" s="2"/>
      <c r="AW135" s="2"/>
      <c r="AX135" s="2"/>
      <c r="AY135" s="2"/>
      <c r="AZ135" s="2"/>
      <c r="BA135" s="2" t="s">
        <v>239</v>
      </c>
      <c r="BB135" s="2" t="str">
        <f>LEFT(BA135,3)</f>
        <v>EUR</v>
      </c>
      <c r="BC135" s="2">
        <f>ROWS($B$2:BA135)</f>
        <v>134</v>
      </c>
      <c r="BD135" s="2" t="str">
        <f>IF(BB135=$D$5,BC135,"")</f>
        <v/>
      </c>
      <c r="BE135" s="2" t="str">
        <f>IFERROR(SMALL(BD:BD,BC135),"")</f>
        <v/>
      </c>
      <c r="BF135" s="2" t="str">
        <f>IFERROR(INDEX($B$5:$F$553,#REF!,COLUMNS($K$1:BF134)),"")</f>
        <v/>
      </c>
      <c r="BG135" s="2" t="str">
        <f>IFERROR(INDEX($B$5:$F$17373,#REF!,COLUMNS($K$2:BG135)),"")</f>
        <v/>
      </c>
      <c r="BH135" s="2"/>
    </row>
    <row r="136" spans="4:60" x14ac:dyDescent="0.2">
      <c r="D136" s="186"/>
      <c r="AL136" s="2"/>
      <c r="AM136" s="2"/>
      <c r="AN136" s="2"/>
      <c r="AO136" s="2"/>
      <c r="AP136" s="2"/>
      <c r="AQ136" s="2"/>
      <c r="AR136" s="2"/>
      <c r="AS136" s="2"/>
      <c r="AT136" s="2"/>
      <c r="AU136" s="10"/>
      <c r="AV136" s="2"/>
      <c r="AW136" s="2"/>
      <c r="AX136" s="2"/>
      <c r="AY136" s="2"/>
      <c r="AZ136" s="2"/>
      <c r="BA136" s="2" t="s">
        <v>240</v>
      </c>
      <c r="BB136" s="2" t="str">
        <f>LEFT(BA136,3)</f>
        <v>EUR</v>
      </c>
      <c r="BC136" s="2">
        <f>ROWS($B$2:BA136)</f>
        <v>135</v>
      </c>
      <c r="BD136" s="2" t="str">
        <f>IF(BB136=$D$5,BC136,"")</f>
        <v/>
      </c>
      <c r="BE136" s="2" t="str">
        <f>IFERROR(SMALL(BD:BD,BC136),"")</f>
        <v/>
      </c>
      <c r="BF136" s="2" t="str">
        <f>IFERROR(INDEX($B$5:$F$553,#REF!,COLUMNS($K$1:BF135)),"")</f>
        <v/>
      </c>
      <c r="BG136" s="2" t="str">
        <f>IFERROR(INDEX($B$5:$F$17373,#REF!,COLUMNS($K$2:BG136)),"")</f>
        <v/>
      </c>
      <c r="BH136" s="2"/>
    </row>
    <row r="137" spans="4:60" x14ac:dyDescent="0.2">
      <c r="D137" s="186"/>
      <c r="AL137" s="2"/>
      <c r="AM137" s="2"/>
      <c r="AN137" s="2"/>
      <c r="AO137" s="2"/>
      <c r="AP137" s="2"/>
      <c r="AQ137" s="2"/>
      <c r="AR137" s="2"/>
      <c r="AS137" s="2"/>
      <c r="AT137" s="2"/>
      <c r="AU137" s="10"/>
      <c r="AV137" s="2"/>
      <c r="AW137" s="2"/>
      <c r="AX137" s="2"/>
      <c r="AY137" s="2"/>
      <c r="AZ137" s="2"/>
      <c r="BA137" s="2" t="s">
        <v>241</v>
      </c>
      <c r="BB137" s="2" t="str">
        <f>LEFT(BA137,3)</f>
        <v>EUR</v>
      </c>
      <c r="BC137" s="2">
        <f>ROWS($B$2:BA137)</f>
        <v>136</v>
      </c>
      <c r="BD137" s="2" t="str">
        <f>IF(BB137=$D$5,BC137,"")</f>
        <v/>
      </c>
      <c r="BE137" s="2" t="str">
        <f>IFERROR(SMALL(BD:BD,BC137),"")</f>
        <v/>
      </c>
      <c r="BF137" s="2" t="str">
        <f>IFERROR(INDEX($B$5:$F$553,#REF!,COLUMNS($K$1:BF136)),"")</f>
        <v/>
      </c>
      <c r="BG137" s="2" t="str">
        <f>IFERROR(INDEX($B$5:$F$17373,#REF!,COLUMNS($K$2:BG137)),"")</f>
        <v/>
      </c>
      <c r="BH137" s="2"/>
    </row>
    <row r="138" spans="4:60" x14ac:dyDescent="0.2">
      <c r="D138" s="186"/>
      <c r="AL138" s="2"/>
      <c r="AM138" s="2"/>
      <c r="AN138" s="2"/>
      <c r="AO138" s="2"/>
      <c r="AP138" s="2"/>
      <c r="AQ138" s="2"/>
      <c r="AR138" s="2"/>
      <c r="AS138" s="2"/>
      <c r="AT138" s="2"/>
      <c r="AU138" s="10"/>
      <c r="AV138" s="2"/>
      <c r="AW138" s="2"/>
      <c r="AX138" s="2"/>
      <c r="AY138" s="2"/>
      <c r="AZ138" s="2"/>
      <c r="BA138" s="2" t="s">
        <v>242</v>
      </c>
      <c r="BB138" s="2" t="str">
        <f>LEFT(BA138,3)</f>
        <v>EUR</v>
      </c>
      <c r="BC138" s="2">
        <f>ROWS($B$2:BA138)</f>
        <v>137</v>
      </c>
      <c r="BD138" s="2" t="str">
        <f>IF(BB138=$D$5,BC138,"")</f>
        <v/>
      </c>
      <c r="BE138" s="2" t="str">
        <f>IFERROR(SMALL(BD:BD,BC138),"")</f>
        <v/>
      </c>
      <c r="BF138" s="2" t="str">
        <f>IFERROR(INDEX($B$5:$F$553,#REF!,COLUMNS($K$1:BF137)),"")</f>
        <v/>
      </c>
      <c r="BG138" s="2" t="str">
        <f>IFERROR(INDEX($B$5:$F$17373,#REF!,COLUMNS($K$2:BG138)),"")</f>
        <v/>
      </c>
      <c r="BH138" s="2"/>
    </row>
    <row r="139" spans="4:60" x14ac:dyDescent="0.2">
      <c r="D139" s="186"/>
      <c r="AL139" s="2"/>
      <c r="AM139" s="2"/>
      <c r="AN139" s="2"/>
      <c r="AO139" s="2"/>
      <c r="AP139" s="2"/>
      <c r="AQ139" s="2"/>
      <c r="AR139" s="2"/>
      <c r="AS139" s="2"/>
      <c r="AT139" s="2"/>
      <c r="AU139" s="10"/>
      <c r="AV139" s="2"/>
      <c r="AW139" s="2"/>
      <c r="AX139" s="2"/>
      <c r="AY139" s="2"/>
      <c r="AZ139" s="2"/>
      <c r="BA139" s="2" t="s">
        <v>243</v>
      </c>
      <c r="BB139" s="2" t="str">
        <f>LEFT(BA139,3)</f>
        <v>EUR</v>
      </c>
      <c r="BC139" s="2">
        <f>ROWS($B$2:BA139)</f>
        <v>138</v>
      </c>
      <c r="BD139" s="2" t="str">
        <f>IF(BB139=$D$5,BC139,"")</f>
        <v/>
      </c>
      <c r="BE139" s="2" t="str">
        <f>IFERROR(SMALL(BD:BD,BC139),"")</f>
        <v/>
      </c>
      <c r="BF139" s="2" t="str">
        <f>IFERROR(INDEX($B$5:$F$553,#REF!,COLUMNS($K$1:BF138)),"")</f>
        <v/>
      </c>
      <c r="BG139" s="2" t="str">
        <f>IFERROR(INDEX($B$5:$F$17373,#REF!,COLUMNS($K$2:BG139)),"")</f>
        <v/>
      </c>
      <c r="BH139" s="2"/>
    </row>
    <row r="140" spans="4:60" x14ac:dyDescent="0.2">
      <c r="D140" s="186"/>
      <c r="AL140" s="2"/>
      <c r="AM140" s="2"/>
      <c r="AN140" s="2"/>
      <c r="AO140" s="2"/>
      <c r="AP140" s="2"/>
      <c r="AQ140" s="2"/>
      <c r="AR140" s="2"/>
      <c r="AS140" s="2"/>
      <c r="AT140" s="2"/>
      <c r="AU140" s="10"/>
      <c r="AV140" s="2"/>
      <c r="AW140" s="2"/>
      <c r="AX140" s="2"/>
      <c r="AY140" s="2"/>
      <c r="AZ140" s="2"/>
      <c r="BA140" s="2" t="s">
        <v>244</v>
      </c>
      <c r="BB140" s="2" t="str">
        <f>LEFT(BA140,3)</f>
        <v>EUR</v>
      </c>
      <c r="BC140" s="2">
        <f>ROWS($B$2:BA140)</f>
        <v>139</v>
      </c>
      <c r="BD140" s="2" t="str">
        <f>IF(BB140=$D$5,BC140,"")</f>
        <v/>
      </c>
      <c r="BE140" s="2" t="str">
        <f>IFERROR(SMALL(BD:BD,BC140),"")</f>
        <v/>
      </c>
      <c r="BF140" s="2" t="str">
        <f>IFERROR(INDEX($B$5:$F$553,#REF!,COLUMNS($K$1:BF139)),"")</f>
        <v/>
      </c>
      <c r="BG140" s="2" t="str">
        <f>IFERROR(INDEX($B$5:$F$17373,#REF!,COLUMNS($K$2:BG140)),"")</f>
        <v/>
      </c>
      <c r="BH140" s="2"/>
    </row>
    <row r="141" spans="4:60" x14ac:dyDescent="0.2">
      <c r="D141" s="186"/>
      <c r="AL141" s="2"/>
      <c r="AM141" s="2"/>
      <c r="AN141" s="2"/>
      <c r="AO141" s="2"/>
      <c r="AP141" s="2"/>
      <c r="AQ141" s="2"/>
      <c r="AR141" s="2"/>
      <c r="AS141" s="2"/>
      <c r="AT141" s="2"/>
      <c r="AU141" s="10"/>
      <c r="AV141" s="2"/>
      <c r="AW141" s="2"/>
      <c r="AX141" s="2"/>
      <c r="AY141" s="2"/>
      <c r="AZ141" s="2"/>
      <c r="BA141" s="2" t="s">
        <v>245</v>
      </c>
      <c r="BB141" s="2" t="str">
        <f>LEFT(BA141,3)</f>
        <v>EUR</v>
      </c>
      <c r="BC141" s="2">
        <f>ROWS($B$2:BA141)</f>
        <v>140</v>
      </c>
      <c r="BD141" s="2" t="str">
        <f>IF(BB141=$D$5,BC141,"")</f>
        <v/>
      </c>
      <c r="BE141" s="2" t="str">
        <f>IFERROR(SMALL(BD:BD,BC141),"")</f>
        <v/>
      </c>
      <c r="BF141" s="2" t="str">
        <f>IFERROR(INDEX($B$5:$F$553,#REF!,COLUMNS($K$1:BF140)),"")</f>
        <v/>
      </c>
      <c r="BG141" s="2" t="str">
        <f>IFERROR(INDEX($B$5:$F$17373,#REF!,COLUMNS($K$2:BG141)),"")</f>
        <v/>
      </c>
      <c r="BH141" s="2"/>
    </row>
    <row r="142" spans="4:60" x14ac:dyDescent="0.2">
      <c r="D142" s="186"/>
      <c r="AL142" s="2"/>
      <c r="AM142" s="2"/>
      <c r="AN142" s="2"/>
      <c r="AO142" s="2"/>
      <c r="AP142" s="2"/>
      <c r="AQ142" s="2"/>
      <c r="AR142" s="2"/>
      <c r="AS142" s="2"/>
      <c r="AT142" s="2"/>
      <c r="AU142" s="10"/>
      <c r="AV142" s="2"/>
      <c r="AW142" s="2"/>
      <c r="AX142" s="2"/>
      <c r="AY142" s="2"/>
      <c r="AZ142" s="2"/>
      <c r="BA142" s="2" t="s">
        <v>246</v>
      </c>
      <c r="BB142" s="2" t="str">
        <f>LEFT(BA142,3)</f>
        <v>EUR</v>
      </c>
      <c r="BC142" s="2">
        <f>ROWS($B$2:BA142)</f>
        <v>141</v>
      </c>
      <c r="BD142" s="2" t="str">
        <f>IF(BB142=$D$5,BC142,"")</f>
        <v/>
      </c>
      <c r="BE142" s="2" t="str">
        <f>IFERROR(SMALL(BD:BD,BC142),"")</f>
        <v/>
      </c>
      <c r="BF142" s="2" t="str">
        <f>IFERROR(INDEX($B$5:$F$553,#REF!,COLUMNS($K$1:BF141)),"")</f>
        <v/>
      </c>
      <c r="BG142" s="2" t="str">
        <f>IFERROR(INDEX($B$5:$F$17373,#REF!,COLUMNS($K$2:BG142)),"")</f>
        <v/>
      </c>
      <c r="BH142" s="2"/>
    </row>
    <row r="143" spans="4:60" x14ac:dyDescent="0.2">
      <c r="D143" s="186"/>
      <c r="AL143" s="2"/>
      <c r="AM143" s="2"/>
      <c r="AN143" s="2"/>
      <c r="AO143" s="2"/>
      <c r="AP143" s="2"/>
      <c r="AQ143" s="2"/>
      <c r="AR143" s="2"/>
      <c r="AS143" s="2"/>
      <c r="AT143" s="2"/>
      <c r="AU143" s="10"/>
      <c r="AV143" s="2"/>
      <c r="AW143" s="2"/>
      <c r="AX143" s="2"/>
      <c r="AY143" s="2"/>
      <c r="AZ143" s="2"/>
      <c r="BA143" s="2" t="s">
        <v>247</v>
      </c>
      <c r="BB143" s="2" t="str">
        <f>LEFT(BA143,3)</f>
        <v>EUR</v>
      </c>
      <c r="BC143" s="2">
        <f>ROWS($B$2:BA143)</f>
        <v>142</v>
      </c>
      <c r="BD143" s="2" t="str">
        <f>IF(BB143=$D$5,BC143,"")</f>
        <v/>
      </c>
      <c r="BE143" s="2" t="str">
        <f>IFERROR(SMALL(BD:BD,BC143),"")</f>
        <v/>
      </c>
      <c r="BF143" s="2" t="str">
        <f>IFERROR(INDEX($B$5:$F$553,#REF!,COLUMNS($K$1:BF142)),"")</f>
        <v/>
      </c>
      <c r="BG143" s="2" t="str">
        <f>IFERROR(INDEX($B$5:$F$17373,#REF!,COLUMNS($K$2:BG143)),"")</f>
        <v/>
      </c>
      <c r="BH143" s="2"/>
    </row>
    <row r="144" spans="4:60" x14ac:dyDescent="0.2">
      <c r="D144" s="186"/>
      <c r="AL144" s="2"/>
      <c r="AM144" s="2"/>
      <c r="AN144" s="2"/>
      <c r="AO144" s="2"/>
      <c r="AP144" s="2"/>
      <c r="AQ144" s="2"/>
      <c r="AR144" s="2"/>
      <c r="AS144" s="2"/>
      <c r="AT144" s="2"/>
      <c r="AU144" s="10"/>
      <c r="AV144" s="2"/>
      <c r="AW144" s="2"/>
      <c r="AX144" s="2"/>
      <c r="AY144" s="2"/>
      <c r="AZ144" s="2"/>
      <c r="BA144" s="2" t="s">
        <v>248</v>
      </c>
      <c r="BB144" s="2" t="str">
        <f>LEFT(BA144,3)</f>
        <v>EUR</v>
      </c>
      <c r="BC144" s="2">
        <f>ROWS($B$2:BA144)</f>
        <v>143</v>
      </c>
      <c r="BD144" s="2" t="str">
        <f>IF(BB144=$D$5,BC144,"")</f>
        <v/>
      </c>
      <c r="BE144" s="2" t="str">
        <f>IFERROR(SMALL(BD:BD,BC144),"")</f>
        <v/>
      </c>
      <c r="BF144" s="2" t="str">
        <f>IFERROR(INDEX($B$5:$F$553,#REF!,COLUMNS($K$1:BF143)),"")</f>
        <v/>
      </c>
      <c r="BG144" s="2" t="str">
        <f>IFERROR(INDEX($B$5:$F$17373,#REF!,COLUMNS($K$2:BG144)),"")</f>
        <v/>
      </c>
      <c r="BH144" s="2"/>
    </row>
    <row r="145" spans="4:60" x14ac:dyDescent="0.2">
      <c r="D145" s="186"/>
      <c r="AL145" s="2"/>
      <c r="AM145" s="2"/>
      <c r="AN145" s="2"/>
      <c r="AO145" s="2"/>
      <c r="AP145" s="2"/>
      <c r="AQ145" s="2"/>
      <c r="AR145" s="2"/>
      <c r="AS145" s="2"/>
      <c r="AT145" s="2"/>
      <c r="AU145" s="10"/>
      <c r="AV145" s="2"/>
      <c r="AW145" s="2"/>
      <c r="AX145" s="2"/>
      <c r="AY145" s="2"/>
      <c r="AZ145" s="2"/>
      <c r="BA145" s="2" t="s">
        <v>249</v>
      </c>
      <c r="BB145" s="2" t="str">
        <f>LEFT(BA145,3)</f>
        <v>EUR</v>
      </c>
      <c r="BC145" s="2">
        <f>ROWS($B$2:BA145)</f>
        <v>144</v>
      </c>
      <c r="BD145" s="2" t="str">
        <f>IF(BB145=$D$5,BC145,"")</f>
        <v/>
      </c>
      <c r="BE145" s="2" t="str">
        <f>IFERROR(SMALL(BD:BD,BC145),"")</f>
        <v/>
      </c>
      <c r="BF145" s="2" t="str">
        <f>IFERROR(INDEX($B$5:$F$553,#REF!,COLUMNS($K$1:BF144)),"")</f>
        <v/>
      </c>
      <c r="BG145" s="2" t="str">
        <f>IFERROR(INDEX($B$5:$F$17373,#REF!,COLUMNS($K$2:BG145)),"")</f>
        <v/>
      </c>
      <c r="BH145" s="2"/>
    </row>
    <row r="146" spans="4:60" x14ac:dyDescent="0.2">
      <c r="D146" s="186"/>
      <c r="AL146" s="2"/>
      <c r="AM146" s="2"/>
      <c r="AN146" s="2"/>
      <c r="AO146" s="2"/>
      <c r="AP146" s="2"/>
      <c r="AQ146" s="2"/>
      <c r="AR146" s="2"/>
      <c r="AS146" s="2"/>
      <c r="AT146" s="2"/>
      <c r="AU146" s="10"/>
      <c r="AV146" s="2"/>
      <c r="AW146" s="2"/>
      <c r="AX146" s="2"/>
      <c r="AY146" s="2"/>
      <c r="AZ146" s="2"/>
      <c r="BA146" s="2" t="s">
        <v>250</v>
      </c>
      <c r="BB146" s="2" t="str">
        <f>LEFT(BA146,3)</f>
        <v>EUR</v>
      </c>
      <c r="BC146" s="2">
        <f>ROWS($B$2:BA146)</f>
        <v>145</v>
      </c>
      <c r="BD146" s="2" t="str">
        <f>IF(BB146=$D$5,BC146,"")</f>
        <v/>
      </c>
      <c r="BE146" s="2" t="str">
        <f>IFERROR(SMALL(BD:BD,BC146),"")</f>
        <v/>
      </c>
      <c r="BF146" s="2" t="str">
        <f>IFERROR(INDEX($B$5:$F$553,#REF!,COLUMNS($K$1:BF145)),"")</f>
        <v/>
      </c>
      <c r="BG146" s="2" t="str">
        <f>IFERROR(INDEX($B$5:$F$17373,#REF!,COLUMNS($K$2:BG146)),"")</f>
        <v/>
      </c>
      <c r="BH146" s="2"/>
    </row>
    <row r="147" spans="4:60" x14ac:dyDescent="0.2">
      <c r="D147" s="186"/>
      <c r="AL147" s="2"/>
      <c r="AM147" s="2"/>
      <c r="AN147" s="2"/>
      <c r="AO147" s="2"/>
      <c r="AP147" s="2"/>
      <c r="AQ147" s="2"/>
      <c r="AR147" s="2"/>
      <c r="AS147" s="2"/>
      <c r="AT147" s="2"/>
      <c r="AU147" s="10"/>
      <c r="AV147" s="2"/>
      <c r="AW147" s="2"/>
      <c r="AX147" s="2"/>
      <c r="AY147" s="2"/>
      <c r="AZ147" s="2"/>
      <c r="BA147" s="2" t="s">
        <v>251</v>
      </c>
      <c r="BB147" s="2" t="str">
        <f>LEFT(BA147,3)</f>
        <v>EUR</v>
      </c>
      <c r="BC147" s="2">
        <f>ROWS($B$2:BA147)</f>
        <v>146</v>
      </c>
      <c r="BD147" s="2" t="str">
        <f>IF(BB147=$D$5,BC147,"")</f>
        <v/>
      </c>
      <c r="BE147" s="2" t="str">
        <f>IFERROR(SMALL(BD:BD,BC147),"")</f>
        <v/>
      </c>
      <c r="BF147" s="2" t="str">
        <f>IFERROR(INDEX($B$5:$F$553,#REF!,COLUMNS($K$1:BF146)),"")</f>
        <v/>
      </c>
      <c r="BG147" s="2" t="str">
        <f>IFERROR(INDEX($B$5:$F$17373,#REF!,COLUMNS($K$2:BG147)),"")</f>
        <v/>
      </c>
      <c r="BH147" s="2"/>
    </row>
    <row r="148" spans="4:60" x14ac:dyDescent="0.2">
      <c r="D148" s="186"/>
      <c r="AL148" s="2"/>
      <c r="AM148" s="2"/>
      <c r="AN148" s="2"/>
      <c r="AO148" s="2"/>
      <c r="AP148" s="2"/>
      <c r="AQ148" s="2"/>
      <c r="AR148" s="2"/>
      <c r="AS148" s="2"/>
      <c r="AT148" s="2"/>
      <c r="AU148" s="10"/>
      <c r="AV148" s="2"/>
      <c r="AW148" s="2"/>
      <c r="AX148" s="2"/>
      <c r="AY148" s="2"/>
      <c r="AZ148" s="2"/>
      <c r="BA148" s="2" t="s">
        <v>252</v>
      </c>
      <c r="BB148" s="2" t="str">
        <f>LEFT(BA148,3)</f>
        <v>EUR</v>
      </c>
      <c r="BC148" s="2">
        <f>ROWS($B$2:BA148)</f>
        <v>147</v>
      </c>
      <c r="BD148" s="2" t="str">
        <f>IF(BB148=$D$5,BC148,"")</f>
        <v/>
      </c>
      <c r="BE148" s="2" t="str">
        <f>IFERROR(SMALL(BD:BD,BC148),"")</f>
        <v/>
      </c>
      <c r="BF148" s="2" t="str">
        <f>IFERROR(INDEX($B$5:$F$553,#REF!,COLUMNS($K$1:BF147)),"")</f>
        <v/>
      </c>
      <c r="BG148" s="2" t="str">
        <f>IFERROR(INDEX($B$5:$F$17373,#REF!,COLUMNS($K$2:BG148)),"")</f>
        <v/>
      </c>
      <c r="BH148" s="2"/>
    </row>
    <row r="149" spans="4:60" x14ac:dyDescent="0.2">
      <c r="D149" s="186"/>
      <c r="AL149" s="2"/>
      <c r="AM149" s="2"/>
      <c r="AN149" s="2"/>
      <c r="AO149" s="2"/>
      <c r="AP149" s="2"/>
      <c r="AQ149" s="2"/>
      <c r="AR149" s="2"/>
      <c r="AS149" s="2"/>
      <c r="AT149" s="2"/>
      <c r="AU149" s="10"/>
      <c r="AV149" s="2"/>
      <c r="AW149" s="2"/>
      <c r="AX149" s="2"/>
      <c r="AY149" s="2"/>
      <c r="AZ149" s="2"/>
      <c r="BA149" s="2" t="s">
        <v>253</v>
      </c>
      <c r="BB149" s="2" t="str">
        <f>LEFT(BA149,3)</f>
        <v>EUR</v>
      </c>
      <c r="BC149" s="2">
        <f>ROWS($B$2:BA149)</f>
        <v>148</v>
      </c>
      <c r="BD149" s="2" t="str">
        <f>IF(BB149=$D$5,BC149,"")</f>
        <v/>
      </c>
      <c r="BE149" s="2" t="str">
        <f>IFERROR(SMALL(BD:BD,BC149),"")</f>
        <v/>
      </c>
      <c r="BF149" s="2" t="str">
        <f>IFERROR(INDEX($B$5:$F$553,#REF!,COLUMNS($K$1:BF148)),"")</f>
        <v/>
      </c>
      <c r="BG149" s="2" t="str">
        <f>IFERROR(INDEX($B$5:$F$17373,#REF!,COLUMNS($K$2:BG149)),"")</f>
        <v/>
      </c>
      <c r="BH149" s="2"/>
    </row>
    <row r="150" spans="4:60" x14ac:dyDescent="0.2">
      <c r="D150" s="186"/>
      <c r="AL150" s="2"/>
      <c r="AM150" s="2"/>
      <c r="AN150" s="2"/>
      <c r="AO150" s="2"/>
      <c r="AP150" s="2"/>
      <c r="AQ150" s="2"/>
      <c r="AR150" s="2"/>
      <c r="AS150" s="2"/>
      <c r="AT150" s="2"/>
      <c r="AU150" s="10"/>
      <c r="AV150" s="2"/>
      <c r="AW150" s="2"/>
      <c r="AX150" s="2"/>
      <c r="AY150" s="2"/>
      <c r="AZ150" s="2"/>
      <c r="BA150" s="2" t="s">
        <v>254</v>
      </c>
      <c r="BB150" s="2" t="str">
        <f>LEFT(BA150,3)</f>
        <v>EUR</v>
      </c>
      <c r="BC150" s="2">
        <f>ROWS($B$2:BA150)</f>
        <v>149</v>
      </c>
      <c r="BD150" s="2" t="str">
        <f>IF(BB150=$D$5,BC150,"")</f>
        <v/>
      </c>
      <c r="BE150" s="2" t="str">
        <f>IFERROR(SMALL(BD:BD,BC150),"")</f>
        <v/>
      </c>
      <c r="BF150" s="2" t="str">
        <f>IFERROR(INDEX($B$5:$F$553,#REF!,COLUMNS($K$1:BF149)),"")</f>
        <v/>
      </c>
      <c r="BG150" s="2" t="str">
        <f>IFERROR(INDEX($B$5:$F$17373,#REF!,COLUMNS($K$2:BG150)),"")</f>
        <v/>
      </c>
      <c r="BH150" s="2"/>
    </row>
    <row r="151" spans="4:60" x14ac:dyDescent="0.2">
      <c r="D151" s="186"/>
      <c r="AL151" s="2"/>
      <c r="AM151" s="2"/>
      <c r="AN151" s="2"/>
      <c r="AO151" s="2"/>
      <c r="AP151" s="2"/>
      <c r="AQ151" s="2"/>
      <c r="AR151" s="2"/>
      <c r="AS151" s="2"/>
      <c r="AT151" s="2"/>
      <c r="AU151" s="10"/>
      <c r="AV151" s="2"/>
      <c r="AW151" s="2"/>
      <c r="AX151" s="2"/>
      <c r="AY151" s="2"/>
      <c r="AZ151" s="2"/>
      <c r="BA151" s="2" t="s">
        <v>255</v>
      </c>
      <c r="BB151" s="2" t="str">
        <f>LEFT(BA151,3)</f>
        <v>EUR</v>
      </c>
      <c r="BC151" s="2">
        <f>ROWS($B$2:BA151)</f>
        <v>150</v>
      </c>
      <c r="BD151" s="2" t="str">
        <f>IF(BB151=$D$5,BC151,"")</f>
        <v/>
      </c>
      <c r="BE151" s="2" t="str">
        <f>IFERROR(SMALL(BD:BD,BC151),"")</f>
        <v/>
      </c>
      <c r="BF151" s="2" t="str">
        <f>IFERROR(INDEX($B$5:$F$553,#REF!,COLUMNS($K$1:BF150)),"")</f>
        <v/>
      </c>
      <c r="BG151" s="2" t="str">
        <f>IFERROR(INDEX($B$5:$F$17373,#REF!,COLUMNS($K$2:BG151)),"")</f>
        <v/>
      </c>
      <c r="BH151" s="2"/>
    </row>
    <row r="152" spans="4:60" x14ac:dyDescent="0.2">
      <c r="D152" s="186"/>
      <c r="AL152" s="2"/>
      <c r="AM152" s="2"/>
      <c r="AN152" s="2"/>
      <c r="AO152" s="2"/>
      <c r="AP152" s="2"/>
      <c r="AQ152" s="2"/>
      <c r="AR152" s="2"/>
      <c r="AS152" s="2"/>
      <c r="AT152" s="2"/>
      <c r="AU152" s="10"/>
      <c r="AV152" s="2"/>
      <c r="AW152" s="2"/>
      <c r="AX152" s="2"/>
      <c r="AY152" s="2"/>
      <c r="AZ152" s="2"/>
      <c r="BA152" s="2" t="s">
        <v>256</v>
      </c>
      <c r="BB152" s="2" t="str">
        <f>LEFT(BA152,3)</f>
        <v>EUR</v>
      </c>
      <c r="BC152" s="2">
        <f>ROWS($B$2:BA152)</f>
        <v>151</v>
      </c>
      <c r="BD152" s="2" t="str">
        <f>IF(BB152=$D$5,BC152,"")</f>
        <v/>
      </c>
      <c r="BE152" s="2" t="str">
        <f>IFERROR(SMALL(BD:BD,BC152),"")</f>
        <v/>
      </c>
      <c r="BF152" s="2" t="str">
        <f>IFERROR(INDEX($B$5:$F$553,#REF!,COLUMNS($K$1:BF151)),"")</f>
        <v/>
      </c>
      <c r="BG152" s="2" t="str">
        <f>IFERROR(INDEX($B$5:$F$17373,#REF!,COLUMNS($K$2:BG152)),"")</f>
        <v/>
      </c>
      <c r="BH152" s="2"/>
    </row>
    <row r="153" spans="4:60" x14ac:dyDescent="0.2">
      <c r="D153" s="186"/>
      <c r="AL153" s="2"/>
      <c r="AM153" s="2"/>
      <c r="AN153" s="2"/>
      <c r="AO153" s="2"/>
      <c r="AP153" s="2"/>
      <c r="AQ153" s="2"/>
      <c r="AR153" s="2"/>
      <c r="AS153" s="2"/>
      <c r="AT153" s="2"/>
      <c r="AU153" s="10"/>
      <c r="AV153" s="2"/>
      <c r="AW153" s="2"/>
      <c r="AX153" s="2"/>
      <c r="AY153" s="2"/>
      <c r="AZ153" s="2"/>
      <c r="BA153" s="2" t="s">
        <v>257</v>
      </c>
      <c r="BB153" s="2" t="str">
        <f>LEFT(BA153,3)</f>
        <v>EUR</v>
      </c>
      <c r="BC153" s="2">
        <f>ROWS($B$2:BA153)</f>
        <v>152</v>
      </c>
      <c r="BD153" s="2" t="str">
        <f>IF(BB153=$D$5,BC153,"")</f>
        <v/>
      </c>
      <c r="BE153" s="2" t="str">
        <f>IFERROR(SMALL(BD:BD,BC153),"")</f>
        <v/>
      </c>
      <c r="BF153" s="2" t="str">
        <f>IFERROR(INDEX($B$5:$F$553,#REF!,COLUMNS($K$1:BF152)),"")</f>
        <v/>
      </c>
      <c r="BG153" s="2" t="str">
        <f>IFERROR(INDEX($B$5:$F$17373,#REF!,COLUMNS($K$2:BG153)),"")</f>
        <v/>
      </c>
      <c r="BH153" s="2"/>
    </row>
    <row r="154" spans="4:60" x14ac:dyDescent="0.2">
      <c r="D154" s="186"/>
      <c r="AL154" s="2"/>
      <c r="AM154" s="2"/>
      <c r="AN154" s="2"/>
      <c r="AO154" s="2"/>
      <c r="AP154" s="2"/>
      <c r="AQ154" s="2"/>
      <c r="AR154" s="2"/>
      <c r="AS154" s="2"/>
      <c r="AT154" s="2"/>
      <c r="AU154" s="10"/>
      <c r="AV154" s="2"/>
      <c r="AW154" s="2"/>
      <c r="AX154" s="2"/>
      <c r="AY154" s="2"/>
      <c r="AZ154" s="2"/>
      <c r="BA154" s="2" t="s">
        <v>258</v>
      </c>
      <c r="BB154" s="2" t="str">
        <f>LEFT(BA154,3)</f>
        <v>EUR</v>
      </c>
      <c r="BC154" s="2">
        <f>ROWS($B$2:BA154)</f>
        <v>153</v>
      </c>
      <c r="BD154" s="2" t="str">
        <f>IF(BB154=$D$5,BC154,"")</f>
        <v/>
      </c>
      <c r="BE154" s="2" t="str">
        <f>IFERROR(SMALL(BD:BD,BC154),"")</f>
        <v/>
      </c>
      <c r="BF154" s="2" t="str">
        <f>IFERROR(INDEX($B$5:$F$553,#REF!,COLUMNS($K$1:BF153)),"")</f>
        <v/>
      </c>
      <c r="BG154" s="2" t="str">
        <f>IFERROR(INDEX($B$5:$F$17373,#REF!,COLUMNS($K$2:BG154)),"")</f>
        <v/>
      </c>
      <c r="BH154" s="2"/>
    </row>
    <row r="155" spans="4:60" x14ac:dyDescent="0.2">
      <c r="D155" s="186"/>
      <c r="AL155" s="2"/>
      <c r="AM155" s="2"/>
      <c r="AN155" s="2"/>
      <c r="AO155" s="2"/>
      <c r="AP155" s="2"/>
      <c r="AQ155" s="2"/>
      <c r="AR155" s="2"/>
      <c r="AS155" s="2"/>
      <c r="AT155" s="2"/>
      <c r="AU155" s="10"/>
      <c r="AV155" s="2"/>
      <c r="AW155" s="2"/>
      <c r="AX155" s="2"/>
      <c r="AY155" s="2"/>
      <c r="AZ155" s="2"/>
      <c r="BA155" s="2" t="s">
        <v>259</v>
      </c>
      <c r="BB155" s="2" t="str">
        <f>LEFT(BA155,3)</f>
        <v>EUR</v>
      </c>
      <c r="BC155" s="2">
        <f>ROWS($B$2:BA155)</f>
        <v>154</v>
      </c>
      <c r="BD155" s="2" t="str">
        <f>IF(BB155=$D$5,BC155,"")</f>
        <v/>
      </c>
      <c r="BE155" s="2" t="str">
        <f>IFERROR(SMALL(BD:BD,BC155),"")</f>
        <v/>
      </c>
      <c r="BF155" s="2" t="str">
        <f>IFERROR(INDEX($B$5:$F$553,#REF!,COLUMNS($K$1:BF154)),"")</f>
        <v/>
      </c>
      <c r="BG155" s="2" t="str">
        <f>IFERROR(INDEX($B$5:$F$17373,#REF!,COLUMNS($K$2:BG155)),"")</f>
        <v/>
      </c>
      <c r="BH155" s="2"/>
    </row>
    <row r="156" spans="4:60" x14ac:dyDescent="0.2">
      <c r="D156" s="186"/>
      <c r="AL156" s="2"/>
      <c r="AM156" s="2"/>
      <c r="AN156" s="2"/>
      <c r="AO156" s="2"/>
      <c r="AP156" s="2"/>
      <c r="AQ156" s="2"/>
      <c r="AR156" s="2"/>
      <c r="AS156" s="2"/>
      <c r="AT156" s="2"/>
      <c r="AU156" s="10"/>
      <c r="AV156" s="2"/>
      <c r="AW156" s="2"/>
      <c r="AX156" s="2"/>
      <c r="AY156" s="2"/>
      <c r="AZ156" s="2"/>
      <c r="BA156" s="2" t="s">
        <v>260</v>
      </c>
      <c r="BB156" s="2" t="str">
        <f>LEFT(BA156,3)</f>
        <v>EUR</v>
      </c>
      <c r="BC156" s="2">
        <f>ROWS($B$2:BA156)</f>
        <v>155</v>
      </c>
      <c r="BD156" s="2" t="str">
        <f>IF(BB156=$D$5,BC156,"")</f>
        <v/>
      </c>
      <c r="BE156" s="2" t="str">
        <f>IFERROR(SMALL(BD:BD,BC156),"")</f>
        <v/>
      </c>
      <c r="BF156" s="2" t="str">
        <f>IFERROR(INDEX($B$5:$F$553,#REF!,COLUMNS($K$1:BF155)),"")</f>
        <v/>
      </c>
      <c r="BG156" s="2" t="str">
        <f>IFERROR(INDEX($B$5:$F$17373,#REF!,COLUMNS($K$2:BG156)),"")</f>
        <v/>
      </c>
      <c r="BH156" s="2"/>
    </row>
    <row r="157" spans="4:60" x14ac:dyDescent="0.2">
      <c r="D157" s="186"/>
      <c r="AL157" s="2"/>
      <c r="AM157" s="2"/>
      <c r="AN157" s="2"/>
      <c r="AO157" s="2"/>
      <c r="AP157" s="2"/>
      <c r="AQ157" s="2"/>
      <c r="AR157" s="2"/>
      <c r="AS157" s="2"/>
      <c r="AT157" s="2"/>
      <c r="AU157" s="10"/>
      <c r="AV157" s="2"/>
      <c r="AW157" s="2"/>
      <c r="AX157" s="2"/>
      <c r="AY157" s="2"/>
      <c r="AZ157" s="2"/>
      <c r="BA157" s="2" t="s">
        <v>261</v>
      </c>
      <c r="BB157" s="2" t="str">
        <f>LEFT(BA157,3)</f>
        <v>EUR</v>
      </c>
      <c r="BC157" s="2">
        <f>ROWS($B$2:BA157)</f>
        <v>156</v>
      </c>
      <c r="BD157" s="2" t="str">
        <f>IF(BB157=$D$5,BC157,"")</f>
        <v/>
      </c>
      <c r="BE157" s="2" t="str">
        <f>IFERROR(SMALL(BD:BD,BC157),"")</f>
        <v/>
      </c>
      <c r="BF157" s="2" t="str">
        <f>IFERROR(INDEX($B$5:$F$553,#REF!,COLUMNS($K$1:BF156)),"")</f>
        <v/>
      </c>
      <c r="BG157" s="2" t="str">
        <f>IFERROR(INDEX($B$5:$F$17373,#REF!,COLUMNS($K$2:BG157)),"")</f>
        <v/>
      </c>
      <c r="BH157" s="2"/>
    </row>
    <row r="158" spans="4:60" x14ac:dyDescent="0.2">
      <c r="D158" s="186"/>
      <c r="AL158" s="2"/>
      <c r="AM158" s="2"/>
      <c r="AN158" s="2"/>
      <c r="AO158" s="2"/>
      <c r="AP158" s="2"/>
      <c r="AQ158" s="2"/>
      <c r="AR158" s="2"/>
      <c r="AS158" s="2"/>
      <c r="AT158" s="2"/>
      <c r="AU158" s="10"/>
      <c r="AV158" s="2"/>
      <c r="AW158" s="2"/>
      <c r="AX158" s="2"/>
      <c r="AY158" s="2"/>
      <c r="AZ158" s="2"/>
      <c r="BA158" s="2" t="s">
        <v>262</v>
      </c>
      <c r="BB158" s="2" t="str">
        <f>LEFT(BA158,3)</f>
        <v>EUR</v>
      </c>
      <c r="BC158" s="2">
        <f>ROWS($B$2:BA158)</f>
        <v>157</v>
      </c>
      <c r="BD158" s="2" t="str">
        <f>IF(BB158=$D$5,BC158,"")</f>
        <v/>
      </c>
      <c r="BE158" s="2" t="str">
        <f>IFERROR(SMALL(BD:BD,BC158),"")</f>
        <v/>
      </c>
      <c r="BF158" s="2" t="str">
        <f>IFERROR(INDEX($B$5:$F$553,#REF!,COLUMNS($K$1:BF157)),"")</f>
        <v/>
      </c>
      <c r="BG158" s="2" t="str">
        <f>IFERROR(INDEX($B$5:$F$17373,#REF!,COLUMNS($K$2:BG158)),"")</f>
        <v/>
      </c>
      <c r="BH158" s="2"/>
    </row>
    <row r="159" spans="4:60" x14ac:dyDescent="0.2">
      <c r="D159" s="186"/>
      <c r="AL159" s="2"/>
      <c r="AM159" s="2"/>
      <c r="AN159" s="2"/>
      <c r="AO159" s="2"/>
      <c r="AP159" s="2"/>
      <c r="AQ159" s="2"/>
      <c r="AR159" s="2"/>
      <c r="AS159" s="2"/>
      <c r="AT159" s="2"/>
      <c r="AU159" s="10"/>
      <c r="AV159" s="2"/>
      <c r="AW159" s="2"/>
      <c r="AX159" s="2"/>
      <c r="AY159" s="2"/>
      <c r="AZ159" s="2"/>
      <c r="BA159" s="2" t="s">
        <v>263</v>
      </c>
      <c r="BB159" s="2" t="str">
        <f>LEFT(BA159,3)</f>
        <v>EUR</v>
      </c>
      <c r="BC159" s="2">
        <f>ROWS($B$2:BA159)</f>
        <v>158</v>
      </c>
      <c r="BD159" s="2" t="str">
        <f>IF(BB159=$D$5,BC159,"")</f>
        <v/>
      </c>
      <c r="BE159" s="2" t="str">
        <f>IFERROR(SMALL(BD:BD,BC159),"")</f>
        <v/>
      </c>
      <c r="BF159" s="2" t="str">
        <f>IFERROR(INDEX($B$5:$F$553,#REF!,COLUMNS($K$1:BF158)),"")</f>
        <v/>
      </c>
      <c r="BG159" s="2" t="str">
        <f>IFERROR(INDEX($B$5:$F$17373,#REF!,COLUMNS($K$2:BG159)),"")</f>
        <v/>
      </c>
      <c r="BH159" s="2"/>
    </row>
    <row r="160" spans="4:60" x14ac:dyDescent="0.2">
      <c r="D160" s="186"/>
      <c r="AL160" s="2"/>
      <c r="AM160" s="2"/>
      <c r="AN160" s="2"/>
      <c r="AO160" s="2"/>
      <c r="AP160" s="2"/>
      <c r="AQ160" s="2"/>
      <c r="AR160" s="2"/>
      <c r="AS160" s="2"/>
      <c r="AT160" s="2"/>
      <c r="AU160" s="10"/>
      <c r="AV160" s="2"/>
      <c r="AW160" s="2"/>
      <c r="AX160" s="2"/>
      <c r="AY160" s="2"/>
      <c r="AZ160" s="2"/>
      <c r="BA160" s="2" t="s">
        <v>264</v>
      </c>
      <c r="BB160" s="2" t="str">
        <f>LEFT(BA160,3)</f>
        <v>EUR</v>
      </c>
      <c r="BC160" s="2">
        <f>ROWS($B$2:BA160)</f>
        <v>159</v>
      </c>
      <c r="BD160" s="2" t="str">
        <f>IF(BB160=$D$5,BC160,"")</f>
        <v/>
      </c>
      <c r="BE160" s="2" t="str">
        <f>IFERROR(SMALL(BD:BD,BC160),"")</f>
        <v/>
      </c>
      <c r="BF160" s="2" t="str">
        <f>IFERROR(INDEX($B$5:$F$553,#REF!,COLUMNS($K$1:BF159)),"")</f>
        <v/>
      </c>
      <c r="BG160" s="2" t="str">
        <f>IFERROR(INDEX($B$5:$F$17373,#REF!,COLUMNS($K$2:BG160)),"")</f>
        <v/>
      </c>
      <c r="BH160" s="2"/>
    </row>
    <row r="161" spans="4:60" x14ac:dyDescent="0.2">
      <c r="D161" s="186"/>
      <c r="AL161" s="2"/>
      <c r="AM161" s="2"/>
      <c r="AN161" s="2"/>
      <c r="AO161" s="2"/>
      <c r="AP161" s="2"/>
      <c r="AQ161" s="2"/>
      <c r="AR161" s="2"/>
      <c r="AS161" s="2"/>
      <c r="AT161" s="2"/>
      <c r="AU161" s="10"/>
      <c r="AV161" s="2"/>
      <c r="AW161" s="2"/>
      <c r="AX161" s="2"/>
      <c r="AY161" s="2"/>
      <c r="AZ161" s="2"/>
      <c r="BA161" s="2" t="s">
        <v>265</v>
      </c>
      <c r="BB161" s="2" t="str">
        <f>LEFT(BA161,3)</f>
        <v>EUR</v>
      </c>
      <c r="BC161" s="2">
        <f>ROWS($B$2:BA161)</f>
        <v>160</v>
      </c>
      <c r="BD161" s="2" t="str">
        <f>IF(BB161=$D$5,BC161,"")</f>
        <v/>
      </c>
      <c r="BE161" s="2" t="str">
        <f>IFERROR(SMALL(BD:BD,BC161),"")</f>
        <v/>
      </c>
      <c r="BF161" s="2" t="str">
        <f>IFERROR(INDEX($B$5:$F$553,#REF!,COLUMNS($K$1:BF160)),"")</f>
        <v/>
      </c>
      <c r="BG161" s="2" t="str">
        <f>IFERROR(INDEX($B$5:$F$17373,#REF!,COLUMNS($K$2:BG161)),"")</f>
        <v/>
      </c>
      <c r="BH161" s="2"/>
    </row>
    <row r="162" spans="4:60" x14ac:dyDescent="0.2">
      <c r="D162" s="186"/>
      <c r="AL162" s="2"/>
      <c r="AM162" s="2"/>
      <c r="AN162" s="2"/>
      <c r="AO162" s="2"/>
      <c r="AP162" s="2"/>
      <c r="AQ162" s="2"/>
      <c r="AR162" s="2"/>
      <c r="AS162" s="2"/>
      <c r="AT162" s="2"/>
      <c r="AU162" s="10"/>
      <c r="AV162" s="2"/>
      <c r="AW162" s="2"/>
      <c r="AX162" s="2"/>
      <c r="AY162" s="2"/>
      <c r="AZ162" s="2"/>
      <c r="BA162" s="2" t="s">
        <v>266</v>
      </c>
      <c r="BB162" s="2" t="str">
        <f>LEFT(BA162,3)</f>
        <v>EUR</v>
      </c>
      <c r="BC162" s="2">
        <f>ROWS($B$2:BA162)</f>
        <v>161</v>
      </c>
      <c r="BD162" s="2" t="str">
        <f>IF(BB162=$D$5,BC162,"")</f>
        <v/>
      </c>
      <c r="BE162" s="2" t="str">
        <f>IFERROR(SMALL(BD:BD,BC162),"")</f>
        <v/>
      </c>
      <c r="BF162" s="2" t="str">
        <f>IFERROR(INDEX($B$5:$F$553,#REF!,COLUMNS($K$1:BF161)),"")</f>
        <v/>
      </c>
      <c r="BG162" s="2" t="str">
        <f>IFERROR(INDEX($B$5:$F$17373,#REF!,COLUMNS($K$2:BG162)),"")</f>
        <v/>
      </c>
      <c r="BH162" s="2"/>
    </row>
    <row r="163" spans="4:60" x14ac:dyDescent="0.2">
      <c r="D163" s="186"/>
      <c r="AL163" s="2"/>
      <c r="AM163" s="2"/>
      <c r="AN163" s="2"/>
      <c r="AO163" s="2"/>
      <c r="AP163" s="2"/>
      <c r="AQ163" s="2"/>
      <c r="AR163" s="2"/>
      <c r="AS163" s="2"/>
      <c r="AT163" s="2"/>
      <c r="AU163" s="10"/>
      <c r="AV163" s="2"/>
      <c r="AW163" s="2"/>
      <c r="AX163" s="2"/>
      <c r="AY163" s="2"/>
      <c r="AZ163" s="2"/>
      <c r="BA163" s="2" t="s">
        <v>267</v>
      </c>
      <c r="BB163" s="2" t="str">
        <f>LEFT(BA163,3)</f>
        <v>EUR</v>
      </c>
      <c r="BC163" s="2">
        <f>ROWS($B$2:BA163)</f>
        <v>162</v>
      </c>
      <c r="BD163" s="2" t="str">
        <f>IF(BB163=$D$5,BC163,"")</f>
        <v/>
      </c>
      <c r="BE163" s="2" t="str">
        <f>IFERROR(SMALL(BD:BD,BC163),"")</f>
        <v/>
      </c>
      <c r="BF163" s="2" t="str">
        <f>IFERROR(INDEX($B$5:$F$553,#REF!,COLUMNS($K$1:BF162)),"")</f>
        <v/>
      </c>
      <c r="BG163" s="2" t="str">
        <f>IFERROR(INDEX($B$5:$F$17373,#REF!,COLUMNS($K$2:BG163)),"")</f>
        <v/>
      </c>
      <c r="BH163" s="2"/>
    </row>
    <row r="164" spans="4:60" x14ac:dyDescent="0.2">
      <c r="D164" s="186"/>
      <c r="AL164" s="2"/>
      <c r="AM164" s="2"/>
      <c r="AN164" s="2"/>
      <c r="AO164" s="2"/>
      <c r="AP164" s="2"/>
      <c r="AQ164" s="2"/>
      <c r="AR164" s="2"/>
      <c r="AS164" s="2"/>
      <c r="AT164" s="2"/>
      <c r="AU164" s="10"/>
      <c r="AV164" s="2"/>
      <c r="AW164" s="2"/>
      <c r="AX164" s="2"/>
      <c r="AY164" s="2"/>
      <c r="AZ164" s="2"/>
      <c r="BA164" s="2" t="s">
        <v>268</v>
      </c>
      <c r="BB164" s="2" t="str">
        <f>LEFT(BA164,3)</f>
        <v>EUR</v>
      </c>
      <c r="BC164" s="2">
        <f>ROWS($B$2:BA164)</f>
        <v>163</v>
      </c>
      <c r="BD164" s="2" t="str">
        <f>IF(BB164=$D$5,BC164,"")</f>
        <v/>
      </c>
      <c r="BE164" s="2" t="str">
        <f>IFERROR(SMALL(BD:BD,BC164),"")</f>
        <v/>
      </c>
      <c r="BF164" s="2" t="str">
        <f>IFERROR(INDEX($B$5:$F$553,#REF!,COLUMNS($K$1:BF163)),"")</f>
        <v/>
      </c>
      <c r="BG164" s="2" t="str">
        <f>IFERROR(INDEX($B$5:$F$17373,#REF!,COLUMNS($K$2:BG164)),"")</f>
        <v/>
      </c>
      <c r="BH164" s="2"/>
    </row>
    <row r="165" spans="4:60" x14ac:dyDescent="0.2">
      <c r="D165" s="186"/>
      <c r="AL165" s="2"/>
      <c r="AM165" s="2"/>
      <c r="AN165" s="2"/>
      <c r="AO165" s="2"/>
      <c r="AP165" s="2"/>
      <c r="AQ165" s="2"/>
      <c r="AR165" s="2"/>
      <c r="AS165" s="2"/>
      <c r="AT165" s="2"/>
      <c r="AU165" s="10"/>
      <c r="AV165" s="2"/>
      <c r="AW165" s="2"/>
      <c r="AX165" s="2"/>
      <c r="AY165" s="2"/>
      <c r="AZ165" s="2"/>
      <c r="BA165" s="2" t="s">
        <v>269</v>
      </c>
      <c r="BB165" s="2" t="str">
        <f>LEFT(BA165,3)</f>
        <v>EUR</v>
      </c>
      <c r="BC165" s="2">
        <f>ROWS($B$2:BA165)</f>
        <v>164</v>
      </c>
      <c r="BD165" s="2" t="str">
        <f>IF(BB165=$D$5,BC165,"")</f>
        <v/>
      </c>
      <c r="BE165" s="2" t="str">
        <f>IFERROR(SMALL(BD:BD,BC165),"")</f>
        <v/>
      </c>
      <c r="BF165" s="2" t="str">
        <f>IFERROR(INDEX($B$5:$F$553,#REF!,COLUMNS($K$1:BF164)),"")</f>
        <v/>
      </c>
      <c r="BG165" s="2" t="str">
        <f>IFERROR(INDEX($B$5:$F$17373,#REF!,COLUMNS($K$2:BG165)),"")</f>
        <v/>
      </c>
      <c r="BH165" s="2"/>
    </row>
    <row r="166" spans="4:60" x14ac:dyDescent="0.2">
      <c r="D166" s="186"/>
      <c r="AL166" s="2"/>
      <c r="AM166" s="2"/>
      <c r="AN166" s="2"/>
      <c r="AO166" s="2"/>
      <c r="AP166" s="2"/>
      <c r="AQ166" s="2"/>
      <c r="AR166" s="2"/>
      <c r="AS166" s="2"/>
      <c r="AT166" s="2"/>
      <c r="AU166" s="10"/>
      <c r="AV166" s="2"/>
      <c r="AW166" s="2"/>
      <c r="AX166" s="2"/>
      <c r="AY166" s="2"/>
      <c r="AZ166" s="2"/>
      <c r="BA166" s="2" t="s">
        <v>270</v>
      </c>
      <c r="BB166" s="2" t="str">
        <f>LEFT(BA166,3)</f>
        <v>EUR</v>
      </c>
      <c r="BC166" s="2">
        <f>ROWS($B$2:BA166)</f>
        <v>165</v>
      </c>
      <c r="BD166" s="2" t="str">
        <f>IF(BB166=$D$5,BC166,"")</f>
        <v/>
      </c>
      <c r="BE166" s="2" t="str">
        <f>IFERROR(SMALL(BD:BD,BC166),"")</f>
        <v/>
      </c>
      <c r="BF166" s="2" t="str">
        <f>IFERROR(INDEX($B$5:$F$553,#REF!,COLUMNS($K$1:BF165)),"")</f>
        <v/>
      </c>
      <c r="BG166" s="2" t="str">
        <f>IFERROR(INDEX($B$5:$F$17373,#REF!,COLUMNS($K$2:BG166)),"")</f>
        <v/>
      </c>
      <c r="BH166" s="2"/>
    </row>
    <row r="167" spans="4:60" x14ac:dyDescent="0.2">
      <c r="D167" s="186"/>
      <c r="AL167" s="2"/>
      <c r="AM167" s="2"/>
      <c r="AN167" s="2"/>
      <c r="AO167" s="2"/>
      <c r="AP167" s="2"/>
      <c r="AQ167" s="2"/>
      <c r="BA167" s="186" t="s">
        <v>271</v>
      </c>
      <c r="BB167" s="186" t="str">
        <f>LEFT(BA167,3)</f>
        <v>EUR</v>
      </c>
      <c r="BC167" s="186">
        <f>ROWS($B$2:BA167)</f>
        <v>166</v>
      </c>
      <c r="BD167" s="186" t="str">
        <f>IF(BB167=$D$5,BC167,"")</f>
        <v/>
      </c>
      <c r="BE167" s="186" t="str">
        <f>IFERROR(SMALL(BD:BD,BC167),"")</f>
        <v/>
      </c>
      <c r="BF167" s="186" t="str">
        <f>IFERROR(INDEX($B$5:$F$553,#REF!,COLUMNS($K$1:BF166)),"")</f>
        <v/>
      </c>
      <c r="BG167" s="186" t="str">
        <f>IFERROR(INDEX($B$5:$F$17373,#REF!,COLUMNS($K$2:BG167)),"")</f>
        <v/>
      </c>
    </row>
    <row r="168" spans="4:60" x14ac:dyDescent="0.2">
      <c r="D168" s="186"/>
      <c r="AL168" s="2"/>
      <c r="AM168" s="2"/>
      <c r="AN168" s="2"/>
      <c r="AO168" s="2"/>
      <c r="AP168" s="2"/>
      <c r="AQ168" s="2"/>
      <c r="BA168" s="186" t="s">
        <v>272</v>
      </c>
      <c r="BB168" s="186" t="str">
        <f>LEFT(BA168,3)</f>
        <v>EUR</v>
      </c>
      <c r="BC168" s="186">
        <f>ROWS($B$2:BA168)</f>
        <v>167</v>
      </c>
      <c r="BD168" s="186" t="str">
        <f>IF(BB168=$D$5,BC168,"")</f>
        <v/>
      </c>
      <c r="BE168" s="186" t="str">
        <f>IFERROR(SMALL(BD:BD,BC168),"")</f>
        <v/>
      </c>
      <c r="BF168" s="186" t="str">
        <f>IFERROR(INDEX($B$5:$F$553,#REF!,COLUMNS($K$1:BF167)),"")</f>
        <v/>
      </c>
      <c r="BG168" s="186" t="str">
        <f>IFERROR(INDEX($B$5:$F$17373,#REF!,COLUMNS($K$2:BG168)),"")</f>
        <v/>
      </c>
    </row>
    <row r="169" spans="4:60" x14ac:dyDescent="0.2">
      <c r="D169" s="186"/>
      <c r="AL169" s="2"/>
      <c r="AM169" s="2"/>
      <c r="AN169" s="2"/>
      <c r="AO169" s="2"/>
      <c r="AP169" s="2"/>
      <c r="AQ169" s="2"/>
      <c r="BA169" s="186" t="s">
        <v>273</v>
      </c>
      <c r="BB169" s="186" t="str">
        <f>LEFT(BA169,3)</f>
        <v>EUR</v>
      </c>
      <c r="BC169" s="186">
        <f>ROWS($B$2:BA169)</f>
        <v>168</v>
      </c>
      <c r="BD169" s="186" t="str">
        <f>IF(BB169=$D$5,BC169,"")</f>
        <v/>
      </c>
      <c r="BE169" s="186" t="str">
        <f>IFERROR(SMALL(BD:BD,BC169),"")</f>
        <v/>
      </c>
      <c r="BF169" s="186" t="str">
        <f>IFERROR(INDEX($B$5:$F$553,#REF!,COLUMNS($K$1:BF168)),"")</f>
        <v/>
      </c>
      <c r="BG169" s="186" t="str">
        <f>IFERROR(INDEX($B$5:$F$17373,#REF!,COLUMNS($K$2:BG169)),"")</f>
        <v/>
      </c>
    </row>
    <row r="170" spans="4:60" x14ac:dyDescent="0.2">
      <c r="D170" s="186"/>
      <c r="AL170" s="2"/>
      <c r="AM170" s="2"/>
      <c r="AN170" s="2"/>
      <c r="AO170" s="2"/>
      <c r="AP170" s="2"/>
      <c r="AQ170" s="2"/>
      <c r="BA170" s="186" t="s">
        <v>274</v>
      </c>
      <c r="BB170" s="186" t="str">
        <f>LEFT(BA170,3)</f>
        <v>EUR</v>
      </c>
      <c r="BC170" s="186">
        <f>ROWS($B$2:BA170)</f>
        <v>169</v>
      </c>
      <c r="BD170" s="186" t="str">
        <f>IF(BB170=$D$5,BC170,"")</f>
        <v/>
      </c>
      <c r="BE170" s="186" t="str">
        <f>IFERROR(SMALL(BD:BD,BC170),"")</f>
        <v/>
      </c>
      <c r="BF170" s="186" t="str">
        <f>IFERROR(INDEX($B$5:$F$553,#REF!,COLUMNS($K$1:BF169)),"")</f>
        <v/>
      </c>
      <c r="BG170" s="186" t="str">
        <f>IFERROR(INDEX($B$5:$F$17373,#REF!,COLUMNS($K$2:BG170)),"")</f>
        <v/>
      </c>
    </row>
    <row r="171" spans="4:60" x14ac:dyDescent="0.2">
      <c r="D171" s="186"/>
      <c r="AL171" s="2"/>
      <c r="AM171" s="2"/>
      <c r="AN171" s="2"/>
      <c r="AO171" s="2"/>
      <c r="AP171" s="2"/>
      <c r="AQ171" s="2"/>
      <c r="BA171" s="186" t="s">
        <v>275</v>
      </c>
      <c r="BB171" s="186" t="str">
        <f>LEFT(BA171,3)</f>
        <v>EUR</v>
      </c>
      <c r="BC171" s="186">
        <f>ROWS($B$2:BA171)</f>
        <v>170</v>
      </c>
      <c r="BD171" s="186" t="str">
        <f>IF(BB171=$D$5,BC171,"")</f>
        <v/>
      </c>
      <c r="BE171" s="186" t="str">
        <f>IFERROR(SMALL(BD:BD,BC171),"")</f>
        <v/>
      </c>
      <c r="BF171" s="186" t="str">
        <f>IFERROR(INDEX($B$5:$F$553,#REF!,COLUMNS($K$1:BF170)),"")</f>
        <v/>
      </c>
      <c r="BG171" s="186" t="str">
        <f>IFERROR(INDEX($B$5:$F$17373,#REF!,COLUMNS($K$2:BG171)),"")</f>
        <v/>
      </c>
    </row>
    <row r="172" spans="4:60" x14ac:dyDescent="0.2">
      <c r="D172" s="186"/>
      <c r="AN172" s="2"/>
      <c r="AO172" s="2"/>
      <c r="AP172" s="2"/>
      <c r="AQ172" s="2"/>
      <c r="BA172" s="186" t="s">
        <v>276</v>
      </c>
      <c r="BB172" s="186" t="str">
        <f>LEFT(BA172,3)</f>
        <v>EUR</v>
      </c>
      <c r="BC172" s="186">
        <f>ROWS($B$2:BA172)</f>
        <v>171</v>
      </c>
      <c r="BD172" s="186" t="str">
        <f>IF(BB172=$D$5,BC172,"")</f>
        <v/>
      </c>
      <c r="BE172" s="186" t="str">
        <f>IFERROR(SMALL(BD:BD,BC172),"")</f>
        <v/>
      </c>
      <c r="BF172" s="186" t="str">
        <f>IFERROR(INDEX($B$5:$F$553,#REF!,COLUMNS($K$1:BF171)),"")</f>
        <v/>
      </c>
      <c r="BG172" s="186" t="str">
        <f>IFERROR(INDEX($B$5:$F$17373,#REF!,COLUMNS($K$2:BG172)),"")</f>
        <v/>
      </c>
    </row>
    <row r="173" spans="4:60" x14ac:dyDescent="0.2">
      <c r="D173" s="186"/>
      <c r="BA173" s="186" t="s">
        <v>277</v>
      </c>
      <c r="BB173" s="186" t="str">
        <f>LEFT(BA173,3)</f>
        <v>EUR</v>
      </c>
      <c r="BC173" s="186">
        <f>ROWS($B$2:BA173)</f>
        <v>172</v>
      </c>
      <c r="BD173" s="186" t="str">
        <f>IF(BB173=$D$5,BC173,"")</f>
        <v/>
      </c>
      <c r="BE173" s="186" t="str">
        <f>IFERROR(SMALL(BD:BD,BC173),"")</f>
        <v/>
      </c>
      <c r="BF173" s="186" t="str">
        <f>IFERROR(INDEX($B$5:$F$553,#REF!,COLUMNS($K$1:BF172)),"")</f>
        <v/>
      </c>
      <c r="BG173" s="186" t="str">
        <f>IFERROR(INDEX($B$5:$F$17373,#REF!,COLUMNS($K$2:BG173)),"")</f>
        <v/>
      </c>
    </row>
    <row r="174" spans="4:60" x14ac:dyDescent="0.2">
      <c r="D174" s="186"/>
      <c r="BA174" s="186" t="s">
        <v>278</v>
      </c>
      <c r="BB174" s="186" t="str">
        <f>LEFT(BA174,3)</f>
        <v>EUR</v>
      </c>
      <c r="BC174" s="186">
        <f>ROWS($B$2:BA174)</f>
        <v>173</v>
      </c>
      <c r="BD174" s="186" t="str">
        <f>IF(BB174=$D$5,BC174,"")</f>
        <v/>
      </c>
      <c r="BE174" s="186" t="str">
        <f>IFERROR(SMALL(BD:BD,BC174),"")</f>
        <v/>
      </c>
      <c r="BF174" s="186" t="str">
        <f>IFERROR(INDEX($B$5:$F$553,#REF!,COLUMNS($K$1:BF173)),"")</f>
        <v/>
      </c>
      <c r="BG174" s="186" t="str">
        <f>IFERROR(INDEX($B$5:$F$17373,#REF!,COLUMNS($K$2:BG174)),"")</f>
        <v/>
      </c>
    </row>
    <row r="175" spans="4:60" x14ac:dyDescent="0.2">
      <c r="D175" s="186"/>
      <c r="BA175" s="186" t="s">
        <v>279</v>
      </c>
      <c r="BB175" s="186" t="str">
        <f>LEFT(BA175,3)</f>
        <v>EUR</v>
      </c>
      <c r="BC175" s="186">
        <f>ROWS($B$2:BA175)</f>
        <v>174</v>
      </c>
      <c r="BD175" s="186" t="str">
        <f>IF(BB175=$D$5,BC175,"")</f>
        <v/>
      </c>
      <c r="BE175" s="186" t="str">
        <f>IFERROR(SMALL(BD:BD,BC175),"")</f>
        <v/>
      </c>
      <c r="BF175" s="186" t="str">
        <f>IFERROR(INDEX($B$5:$F$553,#REF!,COLUMNS($K$1:BF174)),"")</f>
        <v/>
      </c>
      <c r="BG175" s="186" t="str">
        <f>IFERROR(INDEX($B$5:$F$17373,#REF!,COLUMNS($K$2:BG175)),"")</f>
        <v/>
      </c>
    </row>
    <row r="176" spans="4:60" x14ac:dyDescent="0.2">
      <c r="D176" s="186"/>
      <c r="BA176" s="186" t="s">
        <v>280</v>
      </c>
      <c r="BB176" s="186" t="str">
        <f>LEFT(BA176,3)</f>
        <v>EUR</v>
      </c>
      <c r="BC176" s="186">
        <f>ROWS($B$2:BA176)</f>
        <v>175</v>
      </c>
      <c r="BD176" s="186" t="str">
        <f>IF(BB176=$D$5,BC176,"")</f>
        <v/>
      </c>
      <c r="BE176" s="186" t="str">
        <f>IFERROR(SMALL(BD:BD,BC176),"")</f>
        <v/>
      </c>
      <c r="BF176" s="186" t="str">
        <f>IFERROR(INDEX($B$5:$F$553,#REF!,COLUMNS($K$1:BF175)),"")</f>
        <v/>
      </c>
      <c r="BG176" s="186" t="str">
        <f>IFERROR(INDEX($B$5:$F$17373,#REF!,COLUMNS($K$2:BG176)),"")</f>
        <v/>
      </c>
    </row>
    <row r="177" spans="4:59" x14ac:dyDescent="0.2">
      <c r="D177" s="186"/>
      <c r="BA177" s="186" t="s">
        <v>281</v>
      </c>
      <c r="BB177" s="186" t="str">
        <f>LEFT(BA177,3)</f>
        <v>EUR</v>
      </c>
      <c r="BC177" s="186">
        <f>ROWS($B$2:BA177)</f>
        <v>176</v>
      </c>
      <c r="BD177" s="186" t="str">
        <f>IF(BB177=$D$5,BC177,"")</f>
        <v/>
      </c>
      <c r="BE177" s="186" t="str">
        <f>IFERROR(SMALL(BD:BD,BC177),"")</f>
        <v/>
      </c>
      <c r="BF177" s="186" t="str">
        <f>IFERROR(INDEX($B$5:$F$553,#REF!,COLUMNS($K$1:BF176)),"")</f>
        <v/>
      </c>
      <c r="BG177" s="186" t="str">
        <f>IFERROR(INDEX($B$5:$F$17373,#REF!,COLUMNS($K$2:BG177)),"")</f>
        <v/>
      </c>
    </row>
    <row r="178" spans="4:59" x14ac:dyDescent="0.2">
      <c r="D178" s="186"/>
      <c r="BA178" s="186" t="s">
        <v>282</v>
      </c>
      <c r="BB178" s="186" t="str">
        <f>LEFT(BA178,3)</f>
        <v>EUR</v>
      </c>
      <c r="BC178" s="186">
        <f>ROWS($B$2:BA178)</f>
        <v>177</v>
      </c>
      <c r="BD178" s="186" t="str">
        <f>IF(BB178=$D$5,BC178,"")</f>
        <v/>
      </c>
      <c r="BE178" s="186" t="str">
        <f>IFERROR(SMALL(BD:BD,BC178),"")</f>
        <v/>
      </c>
      <c r="BF178" s="186" t="str">
        <f>IFERROR(INDEX($B$5:$F$553,#REF!,COLUMNS($K$1:BF177)),"")</f>
        <v/>
      </c>
      <c r="BG178" s="186" t="str">
        <f>IFERROR(INDEX($B$5:$F$17373,#REF!,COLUMNS($K$2:BG178)),"")</f>
        <v/>
      </c>
    </row>
    <row r="179" spans="4:59" x14ac:dyDescent="0.2">
      <c r="D179" s="186"/>
      <c r="BA179" s="186" t="s">
        <v>283</v>
      </c>
      <c r="BB179" s="186" t="str">
        <f>LEFT(BA179,3)</f>
        <v>EUR</v>
      </c>
      <c r="BC179" s="186">
        <f>ROWS($B$2:BA179)</f>
        <v>178</v>
      </c>
      <c r="BD179" s="186" t="str">
        <f>IF(BB179=$D$5,BC179,"")</f>
        <v/>
      </c>
      <c r="BE179" s="186" t="str">
        <f>IFERROR(SMALL(BD:BD,BC179),"")</f>
        <v/>
      </c>
      <c r="BF179" s="186" t="str">
        <f>IFERROR(INDEX($B$5:$F$553,#REF!,COLUMNS($K$1:BF178)),"")</f>
        <v/>
      </c>
      <c r="BG179" s="186" t="str">
        <f>IFERROR(INDEX($B$5:$F$17373,#REF!,COLUMNS($K$2:BG179)),"")</f>
        <v/>
      </c>
    </row>
    <row r="180" spans="4:59" x14ac:dyDescent="0.2">
      <c r="D180" s="186"/>
      <c r="BA180" s="186" t="s">
        <v>284</v>
      </c>
      <c r="BB180" s="186" t="str">
        <f>LEFT(BA180,3)</f>
        <v>EUR</v>
      </c>
      <c r="BC180" s="186">
        <f>ROWS($B$2:BA180)</f>
        <v>179</v>
      </c>
      <c r="BD180" s="186" t="str">
        <f>IF(BB180=$D$5,BC180,"")</f>
        <v/>
      </c>
      <c r="BE180" s="186" t="str">
        <f>IFERROR(SMALL(BD:BD,BC180),"")</f>
        <v/>
      </c>
      <c r="BF180" s="186" t="str">
        <f>IFERROR(INDEX($B$5:$F$553,#REF!,COLUMNS($K$1:BF179)),"")</f>
        <v/>
      </c>
      <c r="BG180" s="186" t="str">
        <f>IFERROR(INDEX($B$5:$F$17373,#REF!,COLUMNS($K$2:BG180)),"")</f>
        <v/>
      </c>
    </row>
    <row r="181" spans="4:59" x14ac:dyDescent="0.2">
      <c r="D181" s="186"/>
      <c r="BA181" s="186" t="s">
        <v>285</v>
      </c>
      <c r="BB181" s="186" t="str">
        <f>LEFT(BA181,3)</f>
        <v>EUR</v>
      </c>
      <c r="BC181" s="186">
        <f>ROWS($B$2:BA181)</f>
        <v>180</v>
      </c>
      <c r="BD181" s="186" t="str">
        <f>IF(BB181=$D$5,BC181,"")</f>
        <v/>
      </c>
      <c r="BE181" s="186" t="str">
        <f>IFERROR(SMALL(BD:BD,BC181),"")</f>
        <v/>
      </c>
      <c r="BF181" s="186" t="str">
        <f>IFERROR(INDEX($B$5:$F$553,#REF!,COLUMNS($K$1:BF180)),"")</f>
        <v/>
      </c>
      <c r="BG181" s="186" t="str">
        <f>IFERROR(INDEX($B$5:$F$17373,#REF!,COLUMNS($K$2:BG181)),"")</f>
        <v/>
      </c>
    </row>
    <row r="182" spans="4:59" x14ac:dyDescent="0.2">
      <c r="D182" s="186"/>
      <c r="BA182" s="186" t="s">
        <v>286</v>
      </c>
      <c r="BB182" s="186" t="str">
        <f>LEFT(BA182,3)</f>
        <v>EUR</v>
      </c>
      <c r="BC182" s="186">
        <f>ROWS($B$2:BA182)</f>
        <v>181</v>
      </c>
      <c r="BD182" s="186" t="str">
        <f>IF(BB182=$D$5,BC182,"")</f>
        <v/>
      </c>
      <c r="BE182" s="186" t="str">
        <f>IFERROR(SMALL(BD:BD,BC182),"")</f>
        <v/>
      </c>
      <c r="BF182" s="186" t="str">
        <f>IFERROR(INDEX($B$5:$F$553,#REF!,COLUMNS($K$1:BF181)),"")</f>
        <v/>
      </c>
      <c r="BG182" s="186" t="str">
        <f>IFERROR(INDEX($B$5:$F$17373,#REF!,COLUMNS($K$2:BG182)),"")</f>
        <v/>
      </c>
    </row>
    <row r="183" spans="4:59" x14ac:dyDescent="0.2">
      <c r="D183" s="186"/>
      <c r="BA183" s="186" t="s">
        <v>287</v>
      </c>
      <c r="BB183" s="186" t="str">
        <f>LEFT(BA183,3)</f>
        <v>EUR</v>
      </c>
      <c r="BC183" s="186">
        <f>ROWS($B$2:BA183)</f>
        <v>182</v>
      </c>
      <c r="BD183" s="186" t="str">
        <f>IF(BB183=$D$5,BC183,"")</f>
        <v/>
      </c>
      <c r="BE183" s="186" t="str">
        <f>IFERROR(SMALL(BD:BD,BC183),"")</f>
        <v/>
      </c>
      <c r="BF183" s="186" t="str">
        <f>IFERROR(INDEX($B$5:$F$553,#REF!,COLUMNS($K$1:BF182)),"")</f>
        <v/>
      </c>
      <c r="BG183" s="186" t="str">
        <f>IFERROR(INDEX($B$5:$F$17373,#REF!,COLUMNS($K$2:BG183)),"")</f>
        <v/>
      </c>
    </row>
    <row r="184" spans="4:59" x14ac:dyDescent="0.2">
      <c r="D184" s="186"/>
      <c r="BA184" s="186" t="s">
        <v>288</v>
      </c>
      <c r="BB184" s="186" t="str">
        <f>LEFT(BA184,3)</f>
        <v>EUR</v>
      </c>
      <c r="BC184" s="186">
        <f>ROWS($B$2:BA184)</f>
        <v>183</v>
      </c>
      <c r="BD184" s="186" t="str">
        <f>IF(BB184=$D$5,BC184,"")</f>
        <v/>
      </c>
      <c r="BE184" s="186" t="str">
        <f>IFERROR(SMALL(BD:BD,BC184),"")</f>
        <v/>
      </c>
      <c r="BF184" s="186" t="str">
        <f>IFERROR(INDEX($B$5:$F$553,#REF!,COLUMNS($K$1:BF183)),"")</f>
        <v/>
      </c>
      <c r="BG184" s="186" t="str">
        <f>IFERROR(INDEX($B$5:$F$17373,#REF!,COLUMNS($K$2:BG184)),"")</f>
        <v/>
      </c>
    </row>
    <row r="185" spans="4:59" x14ac:dyDescent="0.2">
      <c r="D185" s="186"/>
      <c r="BA185" s="186" t="s">
        <v>289</v>
      </c>
      <c r="BB185" s="186" t="str">
        <f>LEFT(BA185,3)</f>
        <v>EUR</v>
      </c>
      <c r="BC185" s="186">
        <f>ROWS($B$2:BA185)</f>
        <v>184</v>
      </c>
      <c r="BD185" s="186" t="str">
        <f>IF(BB185=$D$5,BC185,"")</f>
        <v/>
      </c>
      <c r="BE185" s="186" t="str">
        <f>IFERROR(SMALL(BD:BD,BC185),"")</f>
        <v/>
      </c>
      <c r="BF185" s="186" t="str">
        <f>IFERROR(INDEX($B$5:$F$553,#REF!,COLUMNS($K$1:BF184)),"")</f>
        <v/>
      </c>
      <c r="BG185" s="186" t="str">
        <f>IFERROR(INDEX($B$5:$F$17373,#REF!,COLUMNS($K$2:BG185)),"")</f>
        <v/>
      </c>
    </row>
    <row r="186" spans="4:59" x14ac:dyDescent="0.2">
      <c r="D186" s="186"/>
      <c r="BA186" s="186" t="s">
        <v>290</v>
      </c>
      <c r="BB186" s="186" t="str">
        <f>LEFT(BA186,3)</f>
        <v>EUR</v>
      </c>
      <c r="BC186" s="186">
        <f>ROWS($B$2:BA186)</f>
        <v>185</v>
      </c>
      <c r="BD186" s="186" t="str">
        <f>IF(BB186=$D$5,BC186,"")</f>
        <v/>
      </c>
      <c r="BE186" s="186" t="str">
        <f>IFERROR(SMALL(BD:BD,BC186),"")</f>
        <v/>
      </c>
      <c r="BF186" s="186" t="str">
        <f>IFERROR(INDEX($B$5:$F$553,#REF!,COLUMNS($K$1:BF185)),"")</f>
        <v/>
      </c>
      <c r="BG186" s="186" t="str">
        <f>IFERROR(INDEX($B$5:$F$17373,#REF!,COLUMNS($K$2:BG186)),"")</f>
        <v/>
      </c>
    </row>
    <row r="187" spans="4:59" x14ac:dyDescent="0.2">
      <c r="D187" s="186"/>
      <c r="BA187" s="186" t="s">
        <v>291</v>
      </c>
      <c r="BB187" s="186" t="str">
        <f>LEFT(BA187,3)</f>
        <v>EUR</v>
      </c>
      <c r="BC187" s="186">
        <f>ROWS($B$2:BA187)</f>
        <v>186</v>
      </c>
      <c r="BD187" s="186" t="str">
        <f>IF(BB187=$D$5,BC187,"")</f>
        <v/>
      </c>
      <c r="BE187" s="186" t="str">
        <f>IFERROR(SMALL(BD:BD,BC187),"")</f>
        <v/>
      </c>
      <c r="BF187" s="186" t="str">
        <f>IFERROR(INDEX($B$5:$F$553,#REF!,COLUMNS($K$1:BF186)),"")</f>
        <v/>
      </c>
      <c r="BG187" s="186" t="str">
        <f>IFERROR(INDEX($B$5:$F$17373,#REF!,COLUMNS($K$2:BG187)),"")</f>
        <v/>
      </c>
    </row>
    <row r="188" spans="4:59" x14ac:dyDescent="0.2">
      <c r="D188" s="186"/>
      <c r="BA188" s="186" t="s">
        <v>292</v>
      </c>
      <c r="BB188" s="186" t="str">
        <f>LEFT(BA188,3)</f>
        <v>EUR</v>
      </c>
      <c r="BC188" s="186">
        <f>ROWS($B$2:BA188)</f>
        <v>187</v>
      </c>
      <c r="BD188" s="186" t="str">
        <f>IF(BB188=$D$5,BC188,"")</f>
        <v/>
      </c>
      <c r="BE188" s="186" t="str">
        <f>IFERROR(SMALL(BD:BD,BC188),"")</f>
        <v/>
      </c>
      <c r="BF188" s="186" t="str">
        <f>IFERROR(INDEX($B$5:$F$553,#REF!,COLUMNS($K$1:BF187)),"")</f>
        <v/>
      </c>
      <c r="BG188" s="186" t="str">
        <f>IFERROR(INDEX($B$5:$F$17373,#REF!,COLUMNS($K$2:BG188)),"")</f>
        <v/>
      </c>
    </row>
    <row r="189" spans="4:59" x14ac:dyDescent="0.2">
      <c r="D189" s="186"/>
      <c r="BA189" s="186" t="s">
        <v>293</v>
      </c>
      <c r="BB189" s="186" t="str">
        <f>LEFT(BA189,3)</f>
        <v>EUR</v>
      </c>
      <c r="BC189" s="186">
        <f>ROWS($B$2:BA189)</f>
        <v>188</v>
      </c>
      <c r="BD189" s="186" t="str">
        <f>IF(BB189=$D$5,BC189,"")</f>
        <v/>
      </c>
      <c r="BE189" s="186" t="str">
        <f>IFERROR(SMALL(BD:BD,BC189),"")</f>
        <v/>
      </c>
      <c r="BF189" s="186" t="str">
        <f>IFERROR(INDEX($B$5:$F$553,#REF!,COLUMNS($K$1:BF188)),"")</f>
        <v/>
      </c>
      <c r="BG189" s="186" t="str">
        <f>IFERROR(INDEX($B$5:$F$17373,#REF!,COLUMNS($K$2:BG189)),"")</f>
        <v/>
      </c>
    </row>
    <row r="190" spans="4:59" x14ac:dyDescent="0.2">
      <c r="D190" s="186"/>
      <c r="BA190" s="186" t="s">
        <v>294</v>
      </c>
      <c r="BB190" s="186" t="str">
        <f>LEFT(BA190,3)</f>
        <v>EUR</v>
      </c>
      <c r="BC190" s="186">
        <f>ROWS($B$2:BA190)</f>
        <v>189</v>
      </c>
      <c r="BD190" s="186" t="str">
        <f>IF(BB190=$D$5,BC190,"")</f>
        <v/>
      </c>
      <c r="BE190" s="186" t="str">
        <f>IFERROR(SMALL(BD:BD,BC190),"")</f>
        <v/>
      </c>
      <c r="BF190" s="186" t="str">
        <f>IFERROR(INDEX($B$5:$F$553,#REF!,COLUMNS($K$1:BF189)),"")</f>
        <v/>
      </c>
      <c r="BG190" s="186" t="str">
        <f>IFERROR(INDEX($B$5:$F$17373,#REF!,COLUMNS($K$2:BG190)),"")</f>
        <v/>
      </c>
    </row>
    <row r="191" spans="4:59" x14ac:dyDescent="0.2">
      <c r="D191" s="186"/>
      <c r="BA191" s="186" t="s">
        <v>295</v>
      </c>
      <c r="BB191" s="186" t="str">
        <f>LEFT(BA191,3)</f>
        <v>EUR</v>
      </c>
      <c r="BC191" s="186">
        <f>ROWS($B$2:BA191)</f>
        <v>190</v>
      </c>
      <c r="BD191" s="186" t="str">
        <f>IF(BB191=$D$5,BC191,"")</f>
        <v/>
      </c>
      <c r="BE191" s="186" t="str">
        <f>IFERROR(SMALL(BD:BD,BC191),"")</f>
        <v/>
      </c>
      <c r="BF191" s="186" t="str">
        <f>IFERROR(INDEX($B$5:$F$553,#REF!,COLUMNS($K$1:BF190)),"")</f>
        <v/>
      </c>
      <c r="BG191" s="186" t="str">
        <f>IFERROR(INDEX($B$5:$F$17373,#REF!,COLUMNS($K$2:BG191)),"")</f>
        <v/>
      </c>
    </row>
    <row r="192" spans="4:59" x14ac:dyDescent="0.2">
      <c r="D192" s="186"/>
      <c r="BA192" s="186" t="s">
        <v>296</v>
      </c>
      <c r="BB192" s="186" t="str">
        <f>LEFT(BA192,3)</f>
        <v>EUR</v>
      </c>
      <c r="BC192" s="186">
        <f>ROWS($B$2:BA192)</f>
        <v>191</v>
      </c>
      <c r="BD192" s="186" t="str">
        <f>IF(BB192=$D$5,BC192,"")</f>
        <v/>
      </c>
      <c r="BE192" s="186" t="str">
        <f>IFERROR(SMALL(BD:BD,BC192),"")</f>
        <v/>
      </c>
      <c r="BF192" s="186" t="str">
        <f>IFERROR(INDEX($B$5:$F$553,#REF!,COLUMNS($K$1:BF191)),"")</f>
        <v/>
      </c>
      <c r="BG192" s="186" t="str">
        <f>IFERROR(INDEX($B$5:$F$17373,#REF!,COLUMNS($K$2:BG192)),"")</f>
        <v/>
      </c>
    </row>
    <row r="193" spans="4:59" x14ac:dyDescent="0.2">
      <c r="D193" s="186"/>
      <c r="BA193" s="186" t="s">
        <v>297</v>
      </c>
      <c r="BB193" s="186" t="str">
        <f>LEFT(BA193,3)</f>
        <v>EUR</v>
      </c>
      <c r="BC193" s="186">
        <f>ROWS($B$2:BA193)</f>
        <v>192</v>
      </c>
      <c r="BD193" s="186" t="str">
        <f>IF(BB193=$D$5,BC193,"")</f>
        <v/>
      </c>
      <c r="BE193" s="186" t="str">
        <f>IFERROR(SMALL(BD:BD,BC193),"")</f>
        <v/>
      </c>
      <c r="BF193" s="186" t="str">
        <f>IFERROR(INDEX($B$5:$F$553,#REF!,COLUMNS($K$1:BF192)),"")</f>
        <v/>
      </c>
      <c r="BG193" s="186" t="str">
        <f>IFERROR(INDEX($B$5:$F$17373,#REF!,COLUMNS($K$2:BG193)),"")</f>
        <v/>
      </c>
    </row>
    <row r="194" spans="4:59" x14ac:dyDescent="0.2">
      <c r="D194" s="186"/>
      <c r="BA194" s="186" t="s">
        <v>298</v>
      </c>
      <c r="BB194" s="186" t="str">
        <f>LEFT(BA194,3)</f>
        <v>EUR</v>
      </c>
      <c r="BC194" s="186">
        <f>ROWS($B$2:BA194)</f>
        <v>193</v>
      </c>
      <c r="BD194" s="186" t="str">
        <f>IF(BB194=$D$5,BC194,"")</f>
        <v/>
      </c>
      <c r="BE194" s="186" t="str">
        <f>IFERROR(SMALL(BD:BD,BC194),"")</f>
        <v/>
      </c>
      <c r="BF194" s="186" t="str">
        <f>IFERROR(INDEX($B$5:$F$553,#REF!,COLUMNS($K$1:BF193)),"")</f>
        <v/>
      </c>
      <c r="BG194" s="186" t="str">
        <f>IFERROR(INDEX($B$5:$F$17373,#REF!,COLUMNS($K$2:BG194)),"")</f>
        <v/>
      </c>
    </row>
    <row r="195" spans="4:59" x14ac:dyDescent="0.2">
      <c r="D195" s="186"/>
      <c r="BA195" s="186" t="s">
        <v>299</v>
      </c>
      <c r="BB195" s="186" t="str">
        <f>LEFT(BA195,3)</f>
        <v>EUR</v>
      </c>
      <c r="BC195" s="186">
        <f>ROWS($B$2:BA195)</f>
        <v>194</v>
      </c>
      <c r="BD195" s="186" t="str">
        <f>IF(BB195=$D$5,BC195,"")</f>
        <v/>
      </c>
      <c r="BE195" s="186" t="str">
        <f>IFERROR(SMALL(BD:BD,BC195),"")</f>
        <v/>
      </c>
      <c r="BF195" s="186" t="str">
        <f>IFERROR(INDEX($B$5:$F$553,#REF!,COLUMNS($K$1:BF194)),"")</f>
        <v/>
      </c>
      <c r="BG195" s="186" t="str">
        <f>IFERROR(INDEX($B$5:$F$17373,#REF!,COLUMNS($K$2:BG195)),"")</f>
        <v/>
      </c>
    </row>
    <row r="196" spans="4:59" x14ac:dyDescent="0.2">
      <c r="D196" s="186"/>
      <c r="BA196" s="186" t="s">
        <v>300</v>
      </c>
      <c r="BB196" s="186" t="str">
        <f>LEFT(BA196,3)</f>
        <v>EUR</v>
      </c>
      <c r="BC196" s="186">
        <f>ROWS($B$2:BA196)</f>
        <v>195</v>
      </c>
      <c r="BD196" s="186" t="str">
        <f>IF(BB196=$D$5,BC196,"")</f>
        <v/>
      </c>
      <c r="BE196" s="186" t="str">
        <f>IFERROR(SMALL(BD:BD,BC196),"")</f>
        <v/>
      </c>
      <c r="BF196" s="186" t="str">
        <f>IFERROR(INDEX($B$5:$F$553,#REF!,COLUMNS($K$1:BF195)),"")</f>
        <v/>
      </c>
      <c r="BG196" s="186" t="str">
        <f>IFERROR(INDEX($B$5:$F$17373,#REF!,COLUMNS($K$2:BG196)),"")</f>
        <v/>
      </c>
    </row>
    <row r="197" spans="4:59" x14ac:dyDescent="0.2">
      <c r="D197" s="186"/>
      <c r="BA197" s="186" t="s">
        <v>301</v>
      </c>
      <c r="BB197" s="186" t="str">
        <f>LEFT(BA197,3)</f>
        <v>EUR</v>
      </c>
      <c r="BC197" s="186">
        <f>ROWS($B$2:BA197)</f>
        <v>196</v>
      </c>
      <c r="BD197" s="186" t="str">
        <f>IF(BB197=$D$5,BC197,"")</f>
        <v/>
      </c>
      <c r="BE197" s="186" t="str">
        <f>IFERROR(SMALL(BD:BD,BC197),"")</f>
        <v/>
      </c>
      <c r="BF197" s="186" t="str">
        <f>IFERROR(INDEX($B$5:$F$553,#REF!,COLUMNS($K$1:BF196)),"")</f>
        <v/>
      </c>
      <c r="BG197" s="186" t="str">
        <f>IFERROR(INDEX($B$5:$F$17373,#REF!,COLUMNS($K$2:BG197)),"")</f>
        <v/>
      </c>
    </row>
    <row r="198" spans="4:59" x14ac:dyDescent="0.2">
      <c r="D198" s="186"/>
      <c r="BA198" s="186" t="s">
        <v>302</v>
      </c>
      <c r="BB198" s="186" t="str">
        <f>LEFT(BA198,3)</f>
        <v>EUR</v>
      </c>
      <c r="BC198" s="186">
        <f>ROWS($B$2:BA198)</f>
        <v>197</v>
      </c>
      <c r="BD198" s="186" t="str">
        <f>IF(BB198=$D$5,BC198,"")</f>
        <v/>
      </c>
      <c r="BE198" s="186" t="str">
        <f>IFERROR(SMALL(BD:BD,BC198),"")</f>
        <v/>
      </c>
      <c r="BF198" s="186" t="str">
        <f>IFERROR(INDEX($B$5:$F$553,#REF!,COLUMNS($K$1:BF197)),"")</f>
        <v/>
      </c>
      <c r="BG198" s="186" t="str">
        <f>IFERROR(INDEX($B$5:$F$17373,#REF!,COLUMNS($K$2:BG198)),"")</f>
        <v/>
      </c>
    </row>
    <row r="199" spans="4:59" x14ac:dyDescent="0.2">
      <c r="D199" s="186"/>
      <c r="BA199" s="186" t="s">
        <v>303</v>
      </c>
      <c r="BB199" s="186" t="str">
        <f>LEFT(BA199,3)</f>
        <v>EUR</v>
      </c>
      <c r="BC199" s="186">
        <f>ROWS($B$2:BA199)</f>
        <v>198</v>
      </c>
      <c r="BD199" s="186" t="str">
        <f>IF(BB199=$D$5,BC199,"")</f>
        <v/>
      </c>
      <c r="BE199" s="186" t="str">
        <f>IFERROR(SMALL(BD:BD,BC199),"")</f>
        <v/>
      </c>
      <c r="BF199" s="186" t="str">
        <f>IFERROR(INDEX($B$5:$F$553,#REF!,COLUMNS($K$1:BF198)),"")</f>
        <v/>
      </c>
      <c r="BG199" s="186" t="str">
        <f>IFERROR(INDEX($B$5:$F$17373,#REF!,COLUMNS($K$2:BG199)),"")</f>
        <v/>
      </c>
    </row>
    <row r="200" spans="4:59" x14ac:dyDescent="0.2">
      <c r="D200" s="186"/>
      <c r="BA200" s="186" t="s">
        <v>304</v>
      </c>
      <c r="BB200" s="186" t="str">
        <f>LEFT(BA200,3)</f>
        <v>EUR</v>
      </c>
      <c r="BC200" s="186">
        <f>ROWS($B$2:BA200)</f>
        <v>199</v>
      </c>
      <c r="BD200" s="186" t="str">
        <f>IF(BB200=$D$5,BC200,"")</f>
        <v/>
      </c>
      <c r="BE200" s="186" t="str">
        <f>IFERROR(SMALL(BD:BD,BC200),"")</f>
        <v/>
      </c>
      <c r="BF200" s="186" t="str">
        <f>IFERROR(INDEX($B$5:$F$553,#REF!,COLUMNS($K$1:BF199)),"")</f>
        <v/>
      </c>
      <c r="BG200" s="186" t="str">
        <f>IFERROR(INDEX($B$5:$F$17373,#REF!,COLUMNS($K$2:BG200)),"")</f>
        <v/>
      </c>
    </row>
    <row r="201" spans="4:59" x14ac:dyDescent="0.2">
      <c r="D201" s="186"/>
      <c r="BA201" s="186" t="s">
        <v>305</v>
      </c>
      <c r="BB201" s="186" t="str">
        <f>LEFT(BA201,3)</f>
        <v>EUR</v>
      </c>
      <c r="BC201" s="186">
        <f>ROWS($B$2:BA201)</f>
        <v>200</v>
      </c>
      <c r="BD201" s="186" t="str">
        <f>IF(BB201=$D$5,BC201,"")</f>
        <v/>
      </c>
      <c r="BE201" s="186" t="str">
        <f>IFERROR(SMALL(BD:BD,BC201),"")</f>
        <v/>
      </c>
      <c r="BF201" s="186" t="str">
        <f>IFERROR(INDEX($B$5:$F$553,#REF!,COLUMNS($K$1:BF200)),"")</f>
        <v/>
      </c>
      <c r="BG201" s="186" t="str">
        <f>IFERROR(INDEX($B$5:$F$17373,#REF!,COLUMNS($K$2:BG201)),"")</f>
        <v/>
      </c>
    </row>
    <row r="202" spans="4:59" x14ac:dyDescent="0.2">
      <c r="D202" s="186"/>
      <c r="BA202" s="186" t="s">
        <v>306</v>
      </c>
      <c r="BB202" s="186" t="str">
        <f>LEFT(BA202,3)</f>
        <v>EUR</v>
      </c>
      <c r="BC202" s="186">
        <f>ROWS($B$2:BA202)</f>
        <v>201</v>
      </c>
      <c r="BD202" s="186" t="str">
        <f>IF(BB202=$D$5,BC202,"")</f>
        <v/>
      </c>
      <c r="BE202" s="186" t="str">
        <f>IFERROR(SMALL(BD:BD,BC202),"")</f>
        <v/>
      </c>
      <c r="BF202" s="186" t="str">
        <f>IFERROR(INDEX($B$5:$F$553,#REF!,COLUMNS($K$1:BF201)),"")</f>
        <v/>
      </c>
      <c r="BG202" s="186" t="str">
        <f>IFERROR(INDEX($B$5:$F$17373,#REF!,COLUMNS($K$2:BG202)),"")</f>
        <v/>
      </c>
    </row>
    <row r="203" spans="4:59" x14ac:dyDescent="0.2">
      <c r="D203" s="186"/>
      <c r="BA203" s="186" t="s">
        <v>307</v>
      </c>
      <c r="BB203" s="186" t="str">
        <f>LEFT(BA203,3)</f>
        <v>EUR</v>
      </c>
      <c r="BC203" s="186">
        <f>ROWS($B$2:BA203)</f>
        <v>202</v>
      </c>
      <c r="BD203" s="186" t="str">
        <f>IF(BB203=$D$5,BC203,"")</f>
        <v/>
      </c>
      <c r="BE203" s="186" t="str">
        <f>IFERROR(SMALL(BD:BD,BC203),"")</f>
        <v/>
      </c>
      <c r="BF203" s="186" t="str">
        <f>IFERROR(INDEX($B$5:$F$553,#REF!,COLUMNS($K$1:BF202)),"")</f>
        <v/>
      </c>
      <c r="BG203" s="186" t="str">
        <f>IFERROR(INDEX($B$5:$F$17373,#REF!,COLUMNS($K$2:BG203)),"")</f>
        <v/>
      </c>
    </row>
    <row r="204" spans="4:59" x14ac:dyDescent="0.2">
      <c r="D204" s="186"/>
      <c r="BA204" s="186" t="s">
        <v>308</v>
      </c>
      <c r="BB204" s="186" t="str">
        <f>LEFT(BA204,3)</f>
        <v>EUR</v>
      </c>
      <c r="BC204" s="186">
        <f>ROWS($B$2:BA204)</f>
        <v>203</v>
      </c>
      <c r="BD204" s="186" t="str">
        <f>IF(BB204=$D$5,BC204,"")</f>
        <v/>
      </c>
      <c r="BE204" s="186" t="str">
        <f>IFERROR(SMALL(BD:BD,BC204),"")</f>
        <v/>
      </c>
      <c r="BF204" s="186" t="str">
        <f>IFERROR(INDEX($B$5:$F$553,#REF!,COLUMNS($K$1:BF203)),"")</f>
        <v/>
      </c>
      <c r="BG204" s="186" t="str">
        <f>IFERROR(INDEX($B$5:$F$17373,#REF!,COLUMNS($K$2:BG204)),"")</f>
        <v/>
      </c>
    </row>
    <row r="205" spans="4:59" x14ac:dyDescent="0.2">
      <c r="D205" s="186"/>
      <c r="BA205" s="186" t="s">
        <v>309</v>
      </c>
      <c r="BB205" s="186" t="str">
        <f>LEFT(BA205,3)</f>
        <v>EUR</v>
      </c>
      <c r="BC205" s="186">
        <f>ROWS($B$2:BA205)</f>
        <v>204</v>
      </c>
      <c r="BD205" s="186" t="str">
        <f>IF(BB205=$D$5,BC205,"")</f>
        <v/>
      </c>
      <c r="BE205" s="186" t="str">
        <f>IFERROR(SMALL(BD:BD,BC205),"")</f>
        <v/>
      </c>
      <c r="BF205" s="186" t="str">
        <f>IFERROR(INDEX($B$5:$F$553,#REF!,COLUMNS($K$1:BF204)),"")</f>
        <v/>
      </c>
      <c r="BG205" s="186" t="str">
        <f>IFERROR(INDEX($B$5:$F$17373,#REF!,COLUMNS($K$2:BG205)),"")</f>
        <v/>
      </c>
    </row>
    <row r="206" spans="4:59" x14ac:dyDescent="0.2">
      <c r="D206" s="186"/>
      <c r="BA206" s="186" t="s">
        <v>310</v>
      </c>
      <c r="BB206" s="186" t="str">
        <f>LEFT(BA206,3)</f>
        <v>EUR</v>
      </c>
      <c r="BC206" s="186">
        <f>ROWS($B$2:BA206)</f>
        <v>205</v>
      </c>
      <c r="BD206" s="186" t="str">
        <f>IF(BB206=$D$5,BC206,"")</f>
        <v/>
      </c>
      <c r="BE206" s="186" t="str">
        <f>IFERROR(SMALL(BD:BD,BC206),"")</f>
        <v/>
      </c>
      <c r="BF206" s="186" t="str">
        <f>IFERROR(INDEX($B$5:$F$553,#REF!,COLUMNS($K$1:BF205)),"")</f>
        <v/>
      </c>
      <c r="BG206" s="186" t="str">
        <f>IFERROR(INDEX($B$5:$F$17373,#REF!,COLUMNS($K$2:BG206)),"")</f>
        <v/>
      </c>
    </row>
    <row r="207" spans="4:59" x14ac:dyDescent="0.2">
      <c r="D207" s="186"/>
      <c r="BA207" s="186" t="s">
        <v>311</v>
      </c>
      <c r="BB207" s="186" t="str">
        <f>LEFT(BA207,3)</f>
        <v>EUR</v>
      </c>
      <c r="BC207" s="186">
        <f>ROWS($B$2:BA207)</f>
        <v>206</v>
      </c>
      <c r="BD207" s="186" t="str">
        <f>IF(BB207=$D$5,BC207,"")</f>
        <v/>
      </c>
      <c r="BE207" s="186" t="str">
        <f>IFERROR(SMALL(BD:BD,BC207),"")</f>
        <v/>
      </c>
      <c r="BF207" s="186" t="str">
        <f>IFERROR(INDEX($B$5:$F$553,#REF!,COLUMNS($K$1:BF206)),"")</f>
        <v/>
      </c>
      <c r="BG207" s="186" t="str">
        <f>IFERROR(INDEX($B$5:$F$17373,#REF!,COLUMNS($K$2:BG207)),"")</f>
        <v/>
      </c>
    </row>
    <row r="208" spans="4:59" x14ac:dyDescent="0.2">
      <c r="D208" s="186"/>
      <c r="BA208" s="186" t="s">
        <v>312</v>
      </c>
      <c r="BB208" s="186" t="str">
        <f>LEFT(BA208,3)</f>
        <v>EUR</v>
      </c>
      <c r="BC208" s="186">
        <f>ROWS($B$2:BA208)</f>
        <v>207</v>
      </c>
      <c r="BD208" s="186" t="str">
        <f>IF(BB208=$D$5,BC208,"")</f>
        <v/>
      </c>
      <c r="BE208" s="186" t="str">
        <f>IFERROR(SMALL(BD:BD,BC208),"")</f>
        <v/>
      </c>
      <c r="BF208" s="186" t="str">
        <f>IFERROR(INDEX($B$5:$F$553,#REF!,COLUMNS($K$1:BF207)),"")</f>
        <v/>
      </c>
      <c r="BG208" s="186" t="str">
        <f>IFERROR(INDEX($B$5:$F$17373,#REF!,COLUMNS($K$2:BG208)),"")</f>
        <v/>
      </c>
    </row>
    <row r="209" spans="4:59" x14ac:dyDescent="0.2">
      <c r="D209" s="186"/>
      <c r="BA209" s="186" t="s">
        <v>313</v>
      </c>
      <c r="BB209" s="186" t="str">
        <f>LEFT(BA209,3)</f>
        <v>EUR</v>
      </c>
      <c r="BC209" s="186">
        <f>ROWS($B$2:BA209)</f>
        <v>208</v>
      </c>
      <c r="BD209" s="186" t="str">
        <f>IF(BB209=$D$5,BC209,"")</f>
        <v/>
      </c>
      <c r="BE209" s="186" t="str">
        <f>IFERROR(SMALL(BD:BD,BC209),"")</f>
        <v/>
      </c>
      <c r="BF209" s="186" t="str">
        <f>IFERROR(INDEX($B$5:$F$553,#REF!,COLUMNS($K$1:BF208)),"")</f>
        <v/>
      </c>
      <c r="BG209" s="186" t="str">
        <f>IFERROR(INDEX($B$5:$F$17373,#REF!,COLUMNS($K$2:BG209)),"")</f>
        <v/>
      </c>
    </row>
    <row r="210" spans="4:59" x14ac:dyDescent="0.2">
      <c r="D210" s="186"/>
      <c r="BA210" s="186" t="s">
        <v>314</v>
      </c>
      <c r="BB210" s="186" t="str">
        <f>LEFT(BA210,3)</f>
        <v>EUR</v>
      </c>
      <c r="BC210" s="186">
        <f>ROWS($B$2:BA210)</f>
        <v>209</v>
      </c>
      <c r="BD210" s="186" t="str">
        <f>IF(BB210=$D$5,BC210,"")</f>
        <v/>
      </c>
      <c r="BE210" s="186" t="str">
        <f>IFERROR(SMALL(BD:BD,BC210),"")</f>
        <v/>
      </c>
      <c r="BF210" s="186" t="str">
        <f>IFERROR(INDEX($B$5:$F$553,#REF!,COLUMNS($K$1:BF209)),"")</f>
        <v/>
      </c>
      <c r="BG210" s="186" t="str">
        <f>IFERROR(INDEX($B$5:$F$17373,#REF!,COLUMNS($K$2:BG210)),"")</f>
        <v/>
      </c>
    </row>
    <row r="211" spans="4:59" x14ac:dyDescent="0.2">
      <c r="D211" s="186"/>
      <c r="BA211" s="186" t="s">
        <v>315</v>
      </c>
      <c r="BB211" s="186" t="str">
        <f>LEFT(BA211,3)</f>
        <v>EUR</v>
      </c>
      <c r="BC211" s="186">
        <f>ROWS($B$2:BA211)</f>
        <v>210</v>
      </c>
      <c r="BD211" s="186" t="str">
        <f>IF(BB211=$D$5,BC211,"")</f>
        <v/>
      </c>
      <c r="BE211" s="186" t="str">
        <f>IFERROR(SMALL(BD:BD,BC211),"")</f>
        <v/>
      </c>
      <c r="BF211" s="186" t="str">
        <f>IFERROR(INDEX($B$5:$F$553,#REF!,COLUMNS($K$1:BF210)),"")</f>
        <v/>
      </c>
      <c r="BG211" s="186" t="str">
        <f>IFERROR(INDEX($B$5:$F$17373,#REF!,COLUMNS($K$2:BG211)),"")</f>
        <v/>
      </c>
    </row>
    <row r="212" spans="4:59" x14ac:dyDescent="0.2">
      <c r="D212" s="186"/>
      <c r="BA212" s="186" t="s">
        <v>316</v>
      </c>
      <c r="BB212" s="186" t="str">
        <f>LEFT(BA212,3)</f>
        <v>EUR</v>
      </c>
      <c r="BC212" s="186">
        <f>ROWS($B$2:BA212)</f>
        <v>211</v>
      </c>
      <c r="BD212" s="186" t="str">
        <f>IF(BB212=$D$5,BC212,"")</f>
        <v/>
      </c>
      <c r="BE212" s="186" t="str">
        <f>IFERROR(SMALL(BD:BD,BC212),"")</f>
        <v/>
      </c>
      <c r="BF212" s="186" t="str">
        <f>IFERROR(INDEX($B$5:$F$553,#REF!,COLUMNS($K$1:BF211)),"")</f>
        <v/>
      </c>
      <c r="BG212" s="186" t="str">
        <f>IFERROR(INDEX($B$5:$F$17373,#REF!,COLUMNS($K$2:BG212)),"")</f>
        <v/>
      </c>
    </row>
    <row r="213" spans="4:59" x14ac:dyDescent="0.2">
      <c r="D213" s="186"/>
      <c r="BA213" s="186" t="s">
        <v>317</v>
      </c>
      <c r="BB213" s="186" t="str">
        <f>LEFT(BA213,3)</f>
        <v>EUR</v>
      </c>
      <c r="BC213" s="186">
        <f>ROWS($B$2:BA213)</f>
        <v>212</v>
      </c>
      <c r="BD213" s="186" t="str">
        <f>IF(BB213=$D$5,BC213,"")</f>
        <v/>
      </c>
      <c r="BE213" s="186" t="str">
        <f>IFERROR(SMALL(BD:BD,BC213),"")</f>
        <v/>
      </c>
      <c r="BF213" s="186" t="str">
        <f>IFERROR(INDEX($B$5:$F$553,#REF!,COLUMNS($K$1:BF212)),"")</f>
        <v/>
      </c>
      <c r="BG213" s="186" t="str">
        <f>IFERROR(INDEX($B$5:$F$17373,#REF!,COLUMNS($K$2:BG213)),"")</f>
        <v/>
      </c>
    </row>
    <row r="214" spans="4:59" x14ac:dyDescent="0.2">
      <c r="D214" s="186"/>
      <c r="BA214" s="186" t="s">
        <v>318</v>
      </c>
      <c r="BB214" s="186" t="str">
        <f>LEFT(BA214,3)</f>
        <v>EUR</v>
      </c>
      <c r="BC214" s="186">
        <f>ROWS($B$2:BA214)</f>
        <v>213</v>
      </c>
      <c r="BD214" s="186" t="str">
        <f>IF(BB214=$D$5,BC214,"")</f>
        <v/>
      </c>
      <c r="BE214" s="186" t="str">
        <f>IFERROR(SMALL(BD:BD,BC214),"")</f>
        <v/>
      </c>
      <c r="BF214" s="186" t="str">
        <f>IFERROR(INDEX($B$5:$F$553,#REF!,COLUMNS($K$1:BF213)),"")</f>
        <v/>
      </c>
      <c r="BG214" s="186" t="str">
        <f>IFERROR(INDEX($B$5:$F$17373,#REF!,COLUMNS($K$2:BG214)),"")</f>
        <v/>
      </c>
    </row>
    <row r="215" spans="4:59" x14ac:dyDescent="0.2">
      <c r="D215" s="186"/>
      <c r="BA215" s="186" t="s">
        <v>319</v>
      </c>
      <c r="BB215" s="186" t="str">
        <f>LEFT(BA215,3)</f>
        <v>EUR</v>
      </c>
      <c r="BC215" s="186">
        <f>ROWS($B$2:BA215)</f>
        <v>214</v>
      </c>
      <c r="BD215" s="186" t="str">
        <f>IF(BB215=$D$5,BC215,"")</f>
        <v/>
      </c>
      <c r="BE215" s="186" t="str">
        <f>IFERROR(SMALL(BD:BD,BC215),"")</f>
        <v/>
      </c>
      <c r="BF215" s="186" t="str">
        <f>IFERROR(INDEX($B$5:$F$553,#REF!,COLUMNS($K$1:BF214)),"")</f>
        <v/>
      </c>
      <c r="BG215" s="186" t="str">
        <f>IFERROR(INDEX($B$5:$F$17373,#REF!,COLUMNS($K$2:BG215)),"")</f>
        <v/>
      </c>
    </row>
    <row r="216" spans="4:59" x14ac:dyDescent="0.2">
      <c r="D216" s="186"/>
      <c r="BA216" s="186" t="s">
        <v>320</v>
      </c>
      <c r="BB216" s="186" t="str">
        <f>LEFT(BA216,3)</f>
        <v>EUR</v>
      </c>
      <c r="BC216" s="186">
        <f>ROWS($B$2:BA216)</f>
        <v>215</v>
      </c>
      <c r="BD216" s="186" t="str">
        <f>IF(BB216=$D$5,BC216,"")</f>
        <v/>
      </c>
      <c r="BE216" s="186" t="str">
        <f>IFERROR(SMALL(BD:BD,BC216),"")</f>
        <v/>
      </c>
      <c r="BF216" s="186" t="str">
        <f>IFERROR(INDEX($B$5:$F$553,#REF!,COLUMNS($K$1:BF215)),"")</f>
        <v/>
      </c>
      <c r="BG216" s="186" t="str">
        <f>IFERROR(INDEX($B$5:$F$17373,#REF!,COLUMNS($K$2:BG216)),"")</f>
        <v/>
      </c>
    </row>
    <row r="217" spans="4:59" x14ac:dyDescent="0.2">
      <c r="D217" s="186"/>
      <c r="BA217" s="186" t="s">
        <v>321</v>
      </c>
      <c r="BB217" s="186" t="str">
        <f>LEFT(BA217,3)</f>
        <v>EUR</v>
      </c>
      <c r="BC217" s="186">
        <f>ROWS($B$2:BA217)</f>
        <v>216</v>
      </c>
      <c r="BD217" s="186" t="str">
        <f>IF(BB217=$D$5,BC217,"")</f>
        <v/>
      </c>
      <c r="BE217" s="186" t="str">
        <f>IFERROR(SMALL(BD:BD,BC217),"")</f>
        <v/>
      </c>
      <c r="BF217" s="186" t="str">
        <f>IFERROR(INDEX($B$5:$F$553,#REF!,COLUMNS($K$1:BF216)),"")</f>
        <v/>
      </c>
      <c r="BG217" s="186" t="str">
        <f>IFERROR(INDEX($B$5:$F$17373,#REF!,COLUMNS($K$2:BG217)),"")</f>
        <v/>
      </c>
    </row>
    <row r="218" spans="4:59" x14ac:dyDescent="0.2">
      <c r="D218" s="186"/>
      <c r="BA218" s="186" t="s">
        <v>322</v>
      </c>
      <c r="BB218" s="186" t="str">
        <f>LEFT(BA218,3)</f>
        <v>EUR</v>
      </c>
      <c r="BC218" s="186">
        <f>ROWS($B$2:BA218)</f>
        <v>217</v>
      </c>
      <c r="BD218" s="186" t="str">
        <f>IF(BB218=$D$5,BC218,"")</f>
        <v/>
      </c>
      <c r="BE218" s="186" t="str">
        <f>IFERROR(SMALL(BD:BD,BC218),"")</f>
        <v/>
      </c>
      <c r="BF218" s="186" t="str">
        <f>IFERROR(INDEX($B$5:$F$553,#REF!,COLUMNS($K$1:BF217)),"")</f>
        <v/>
      </c>
      <c r="BG218" s="186" t="str">
        <f>IFERROR(INDEX($B$5:$F$17373,#REF!,COLUMNS($K$2:BG218)),"")</f>
        <v/>
      </c>
    </row>
    <row r="219" spans="4:59" x14ac:dyDescent="0.2">
      <c r="D219" s="186"/>
      <c r="BA219" s="186" t="s">
        <v>323</v>
      </c>
      <c r="BB219" s="186" t="str">
        <f>LEFT(BA219,3)</f>
        <v>EUR</v>
      </c>
      <c r="BC219" s="186">
        <f>ROWS($B$2:BA219)</f>
        <v>218</v>
      </c>
      <c r="BD219" s="186" t="str">
        <f>IF(BB219=$D$5,BC219,"")</f>
        <v/>
      </c>
      <c r="BE219" s="186" t="str">
        <f>IFERROR(SMALL(BD:BD,BC219),"")</f>
        <v/>
      </c>
      <c r="BF219" s="186" t="str">
        <f>IFERROR(INDEX($B$5:$F$553,#REF!,COLUMNS($K$1:BF218)),"")</f>
        <v/>
      </c>
      <c r="BG219" s="186" t="str">
        <f>IFERROR(INDEX($B$5:$F$17373,#REF!,COLUMNS($K$2:BG219)),"")</f>
        <v/>
      </c>
    </row>
    <row r="220" spans="4:59" x14ac:dyDescent="0.2">
      <c r="D220" s="186"/>
      <c r="BA220" s="186" t="s">
        <v>324</v>
      </c>
      <c r="BB220" s="186" t="str">
        <f>LEFT(BA220,3)</f>
        <v>EUR</v>
      </c>
      <c r="BC220" s="186">
        <f>ROWS($B$2:BA220)</f>
        <v>219</v>
      </c>
      <c r="BD220" s="186" t="str">
        <f>IF(BB220=$D$5,BC220,"")</f>
        <v/>
      </c>
      <c r="BE220" s="186" t="str">
        <f>IFERROR(SMALL(BD:BD,BC220),"")</f>
        <v/>
      </c>
      <c r="BF220" s="186" t="str">
        <f>IFERROR(INDEX($B$5:$F$553,#REF!,COLUMNS($K$1:BF219)),"")</f>
        <v/>
      </c>
      <c r="BG220" s="186" t="str">
        <f>IFERROR(INDEX($B$5:$F$17373,#REF!,COLUMNS($K$2:BG220)),"")</f>
        <v/>
      </c>
    </row>
    <row r="221" spans="4:59" x14ac:dyDescent="0.2">
      <c r="D221" s="186"/>
      <c r="BA221" s="186" t="s">
        <v>325</v>
      </c>
      <c r="BB221" s="186" t="str">
        <f>LEFT(BA221,3)</f>
        <v>EUR</v>
      </c>
      <c r="BC221" s="186">
        <f>ROWS($B$2:BA221)</f>
        <v>220</v>
      </c>
      <c r="BD221" s="186" t="str">
        <f>IF(BB221=$D$5,BC221,"")</f>
        <v/>
      </c>
      <c r="BE221" s="186" t="str">
        <f>IFERROR(SMALL(BD:BD,BC221),"")</f>
        <v/>
      </c>
      <c r="BF221" s="186" t="str">
        <f>IFERROR(INDEX($B$5:$F$553,#REF!,COLUMNS($K$1:BF220)),"")</f>
        <v/>
      </c>
      <c r="BG221" s="186" t="str">
        <f>IFERROR(INDEX($B$5:$F$17373,#REF!,COLUMNS($K$2:BG221)),"")</f>
        <v/>
      </c>
    </row>
    <row r="222" spans="4:59" x14ac:dyDescent="0.2">
      <c r="D222" s="186"/>
      <c r="BA222" s="186" t="s">
        <v>326</v>
      </c>
      <c r="BB222" s="186" t="str">
        <f>LEFT(BA222,3)</f>
        <v>EUR</v>
      </c>
      <c r="BC222" s="186">
        <f>ROWS($B$2:BA222)</f>
        <v>221</v>
      </c>
      <c r="BD222" s="186" t="str">
        <f>IF(BB222=$D$5,BC222,"")</f>
        <v/>
      </c>
      <c r="BE222" s="186" t="str">
        <f>IFERROR(SMALL(BD:BD,BC222),"")</f>
        <v/>
      </c>
      <c r="BF222" s="186" t="str">
        <f>IFERROR(INDEX($B$5:$F$553,#REF!,COLUMNS($K$1:BF221)),"")</f>
        <v/>
      </c>
      <c r="BG222" s="186" t="str">
        <f>IFERROR(INDEX($B$5:$F$17373,#REF!,COLUMNS($K$2:BG222)),"")</f>
        <v/>
      </c>
    </row>
    <row r="223" spans="4:59" x14ac:dyDescent="0.2">
      <c r="D223" s="186"/>
      <c r="BA223" s="186" t="s">
        <v>327</v>
      </c>
      <c r="BB223" s="186" t="str">
        <f>LEFT(BA223,3)</f>
        <v>EUR</v>
      </c>
      <c r="BC223" s="186">
        <f>ROWS($B$2:BA223)</f>
        <v>222</v>
      </c>
      <c r="BD223" s="186" t="str">
        <f>IF(BB223=$D$5,BC223,"")</f>
        <v/>
      </c>
      <c r="BE223" s="186" t="str">
        <f>IFERROR(SMALL(BD:BD,BC223),"")</f>
        <v/>
      </c>
      <c r="BF223" s="186" t="str">
        <f>IFERROR(INDEX($B$5:$F$553,#REF!,COLUMNS($K$1:BF222)),"")</f>
        <v/>
      </c>
      <c r="BG223" s="186" t="str">
        <f>IFERROR(INDEX($B$5:$F$17373,#REF!,COLUMNS($K$2:BG223)),"")</f>
        <v/>
      </c>
    </row>
    <row r="224" spans="4:59" x14ac:dyDescent="0.2">
      <c r="D224" s="186"/>
      <c r="BA224" s="186" t="s">
        <v>328</v>
      </c>
      <c r="BB224" s="186" t="str">
        <f>LEFT(BA224,3)</f>
        <v>EUR</v>
      </c>
      <c r="BC224" s="186">
        <f>ROWS($B$2:BA224)</f>
        <v>223</v>
      </c>
      <c r="BD224" s="186" t="str">
        <f>IF(BB224=$D$5,BC224,"")</f>
        <v/>
      </c>
      <c r="BE224" s="186" t="str">
        <f>IFERROR(SMALL(BD:BD,BC224),"")</f>
        <v/>
      </c>
      <c r="BF224" s="186" t="str">
        <f>IFERROR(INDEX($B$5:$F$553,#REF!,COLUMNS($K$1:BF223)),"")</f>
        <v/>
      </c>
      <c r="BG224" s="186" t="str">
        <f>IFERROR(INDEX($B$5:$F$17373,#REF!,COLUMNS($K$2:BG224)),"")</f>
        <v/>
      </c>
    </row>
    <row r="225" spans="4:59" x14ac:dyDescent="0.2">
      <c r="D225" s="186"/>
      <c r="BA225" s="186" t="s">
        <v>329</v>
      </c>
      <c r="BB225" s="186" t="str">
        <f>LEFT(BA225,3)</f>
        <v>EUR</v>
      </c>
      <c r="BC225" s="186">
        <f>ROWS($B$2:BA225)</f>
        <v>224</v>
      </c>
      <c r="BD225" s="186" t="str">
        <f>IF(BB225=$D$5,BC225,"")</f>
        <v/>
      </c>
      <c r="BE225" s="186" t="str">
        <f>IFERROR(SMALL(BD:BD,BC225),"")</f>
        <v/>
      </c>
      <c r="BF225" s="186" t="str">
        <f>IFERROR(INDEX($B$5:$F$553,#REF!,COLUMNS($K$1:BF224)),"")</f>
        <v/>
      </c>
      <c r="BG225" s="186" t="str">
        <f>IFERROR(INDEX($B$5:$F$17373,#REF!,COLUMNS($K$2:BG225)),"")</f>
        <v/>
      </c>
    </row>
    <row r="226" spans="4:59" x14ac:dyDescent="0.2">
      <c r="D226" s="186"/>
      <c r="BA226" s="186" t="s">
        <v>330</v>
      </c>
      <c r="BB226" s="186" t="str">
        <f>LEFT(BA226,3)</f>
        <v>EUR</v>
      </c>
      <c r="BC226" s="186">
        <f>ROWS($B$2:BA226)</f>
        <v>225</v>
      </c>
      <c r="BD226" s="186" t="str">
        <f>IF(BB226=$D$5,BC226,"")</f>
        <v/>
      </c>
      <c r="BE226" s="186" t="str">
        <f>IFERROR(SMALL(BD:BD,BC226),"")</f>
        <v/>
      </c>
      <c r="BF226" s="186" t="str">
        <f>IFERROR(INDEX($B$5:$F$553,#REF!,COLUMNS($K$1:BF225)),"")</f>
        <v/>
      </c>
      <c r="BG226" s="186" t="str">
        <f>IFERROR(INDEX($B$5:$F$17373,#REF!,COLUMNS($K$2:BG226)),"")</f>
        <v/>
      </c>
    </row>
    <row r="227" spans="4:59" x14ac:dyDescent="0.2">
      <c r="D227" s="186"/>
      <c r="BA227" s="186" t="s">
        <v>331</v>
      </c>
      <c r="BB227" s="186" t="str">
        <f>LEFT(BA227,3)</f>
        <v>EUR</v>
      </c>
      <c r="BC227" s="186">
        <f>ROWS($B$2:BA227)</f>
        <v>226</v>
      </c>
      <c r="BD227" s="186" t="str">
        <f>IF(BB227=$D$5,BC227,"")</f>
        <v/>
      </c>
      <c r="BE227" s="186" t="str">
        <f>IFERROR(SMALL(BD:BD,BC227),"")</f>
        <v/>
      </c>
      <c r="BF227" s="186" t="str">
        <f>IFERROR(INDEX($B$5:$F$553,#REF!,COLUMNS($K$1:BF226)),"")</f>
        <v/>
      </c>
      <c r="BG227" s="186" t="str">
        <f>IFERROR(INDEX($B$5:$F$17373,#REF!,COLUMNS($K$2:BG227)),"")</f>
        <v/>
      </c>
    </row>
    <row r="228" spans="4:59" x14ac:dyDescent="0.2">
      <c r="D228" s="186"/>
      <c r="BA228" s="186" t="s">
        <v>332</v>
      </c>
      <c r="BB228" s="186" t="str">
        <f>LEFT(BA228,3)</f>
        <v>EUR</v>
      </c>
      <c r="BC228" s="186">
        <f>ROWS($B$2:BA228)</f>
        <v>227</v>
      </c>
      <c r="BD228" s="186" t="str">
        <f>IF(BB228=$D$5,BC228,"")</f>
        <v/>
      </c>
      <c r="BE228" s="186" t="str">
        <f>IFERROR(SMALL(BD:BD,BC228),"")</f>
        <v/>
      </c>
      <c r="BF228" s="186" t="str">
        <f>IFERROR(INDEX($B$5:$F$553,#REF!,COLUMNS($K$1:BF227)),"")</f>
        <v/>
      </c>
      <c r="BG228" s="186" t="str">
        <f>IFERROR(INDEX($B$5:$F$17373,#REF!,COLUMNS($K$2:BG228)),"")</f>
        <v/>
      </c>
    </row>
    <row r="229" spans="4:59" x14ac:dyDescent="0.2">
      <c r="D229" s="186"/>
      <c r="BA229" s="186" t="s">
        <v>333</v>
      </c>
      <c r="BB229" s="186" t="str">
        <f>LEFT(BA229,3)</f>
        <v>EUR</v>
      </c>
      <c r="BC229" s="186">
        <f>ROWS($B$2:BA229)</f>
        <v>228</v>
      </c>
      <c r="BD229" s="186" t="str">
        <f>IF(BB229=$D$5,BC229,"")</f>
        <v/>
      </c>
      <c r="BE229" s="186" t="str">
        <f>IFERROR(SMALL(BD:BD,BC229),"")</f>
        <v/>
      </c>
      <c r="BF229" s="186" t="str">
        <f>IFERROR(INDEX($B$5:$F$553,#REF!,COLUMNS($K$1:BF228)),"")</f>
        <v/>
      </c>
      <c r="BG229" s="186" t="str">
        <f>IFERROR(INDEX($B$5:$F$17373,#REF!,COLUMNS($K$2:BG229)),"")</f>
        <v/>
      </c>
    </row>
    <row r="230" spans="4:59" x14ac:dyDescent="0.2">
      <c r="D230" s="186"/>
      <c r="BA230" s="186" t="s">
        <v>334</v>
      </c>
      <c r="BB230" s="186" t="str">
        <f>LEFT(BA230,3)</f>
        <v>EUR</v>
      </c>
      <c r="BC230" s="186">
        <f>ROWS($B$2:BA230)</f>
        <v>229</v>
      </c>
      <c r="BD230" s="186" t="str">
        <f>IF(BB230=$D$5,BC230,"")</f>
        <v/>
      </c>
      <c r="BE230" s="186" t="str">
        <f>IFERROR(SMALL(BD:BD,BC230),"")</f>
        <v/>
      </c>
      <c r="BF230" s="186" t="str">
        <f>IFERROR(INDEX($B$5:$F$553,#REF!,COLUMNS($K$1:BF229)),"")</f>
        <v/>
      </c>
      <c r="BG230" s="186" t="str">
        <f>IFERROR(INDEX($B$5:$F$17373,#REF!,COLUMNS($K$2:BG230)),"")</f>
        <v/>
      </c>
    </row>
    <row r="231" spans="4:59" x14ac:dyDescent="0.2">
      <c r="D231" s="186"/>
      <c r="BA231" s="186" t="s">
        <v>335</v>
      </c>
      <c r="BB231" s="186" t="str">
        <f>LEFT(BA231,3)</f>
        <v>EUR</v>
      </c>
      <c r="BC231" s="186">
        <f>ROWS($B$2:BA231)</f>
        <v>230</v>
      </c>
      <c r="BD231" s="186" t="str">
        <f>IF(BB231=$D$5,BC231,"")</f>
        <v/>
      </c>
      <c r="BE231" s="186" t="str">
        <f>IFERROR(SMALL(BD:BD,BC231),"")</f>
        <v/>
      </c>
      <c r="BF231" s="186" t="str">
        <f>IFERROR(INDEX($B$5:$F$553,#REF!,COLUMNS($K$1:BF230)),"")</f>
        <v/>
      </c>
      <c r="BG231" s="186" t="str">
        <f>IFERROR(INDEX($B$5:$F$17373,#REF!,COLUMNS($K$2:BG231)),"")</f>
        <v/>
      </c>
    </row>
    <row r="232" spans="4:59" x14ac:dyDescent="0.2">
      <c r="D232" s="186"/>
      <c r="BA232" s="186" t="s">
        <v>336</v>
      </c>
      <c r="BB232" s="186" t="str">
        <f>LEFT(BA232,3)</f>
        <v>EUR</v>
      </c>
      <c r="BC232" s="186">
        <f>ROWS($B$2:BA232)</f>
        <v>231</v>
      </c>
      <c r="BD232" s="186" t="str">
        <f>IF(BB232=$D$5,BC232,"")</f>
        <v/>
      </c>
      <c r="BE232" s="186" t="str">
        <f>IFERROR(SMALL(BD:BD,BC232),"")</f>
        <v/>
      </c>
      <c r="BF232" s="186" t="str">
        <f>IFERROR(INDEX($B$5:$F$553,#REF!,COLUMNS($K$1:BF231)),"")</f>
        <v/>
      </c>
      <c r="BG232" s="186" t="str">
        <f>IFERROR(INDEX($B$5:$F$17373,#REF!,COLUMNS($K$2:BG232)),"")</f>
        <v/>
      </c>
    </row>
    <row r="233" spans="4:59" x14ac:dyDescent="0.2">
      <c r="D233" s="186"/>
      <c r="BA233" s="186" t="s">
        <v>337</v>
      </c>
      <c r="BB233" s="186" t="str">
        <f>LEFT(BA233,3)</f>
        <v>EUR</v>
      </c>
      <c r="BC233" s="186">
        <f>ROWS($B$2:BA233)</f>
        <v>232</v>
      </c>
      <c r="BD233" s="186" t="str">
        <f>IF(BB233=$D$5,BC233,"")</f>
        <v/>
      </c>
      <c r="BE233" s="186" t="str">
        <f>IFERROR(SMALL(BD:BD,BC233),"")</f>
        <v/>
      </c>
      <c r="BF233" s="186" t="str">
        <f>IFERROR(INDEX($B$5:$F$553,#REF!,COLUMNS($K$1:BF232)),"")</f>
        <v/>
      </c>
      <c r="BG233" s="186" t="str">
        <f>IFERROR(INDEX($B$5:$F$17373,#REF!,COLUMNS($K$2:BG233)),"")</f>
        <v/>
      </c>
    </row>
    <row r="234" spans="4:59" x14ac:dyDescent="0.2">
      <c r="D234" s="186"/>
      <c r="BA234" s="186" t="s">
        <v>338</v>
      </c>
      <c r="BB234" s="186" t="str">
        <f>LEFT(BA234,3)</f>
        <v>EUR</v>
      </c>
      <c r="BC234" s="186">
        <f>ROWS($B$2:BA234)</f>
        <v>233</v>
      </c>
      <c r="BD234" s="186" t="str">
        <f>IF(BB234=$D$5,BC234,"")</f>
        <v/>
      </c>
      <c r="BE234" s="186" t="str">
        <f>IFERROR(SMALL(BD:BD,BC234),"")</f>
        <v/>
      </c>
      <c r="BF234" s="186" t="str">
        <f>IFERROR(INDEX($B$5:$F$553,#REF!,COLUMNS($K$1:BF233)),"")</f>
        <v/>
      </c>
      <c r="BG234" s="186" t="str">
        <f>IFERROR(INDEX($B$5:$F$17373,#REF!,COLUMNS($K$2:BG234)),"")</f>
        <v/>
      </c>
    </row>
    <row r="235" spans="4:59" x14ac:dyDescent="0.2">
      <c r="D235" s="186"/>
      <c r="BA235" s="186" t="s">
        <v>339</v>
      </c>
      <c r="BB235" s="186" t="str">
        <f>LEFT(BA235,3)</f>
        <v>EUR</v>
      </c>
      <c r="BC235" s="186">
        <f>ROWS($B$2:BA235)</f>
        <v>234</v>
      </c>
      <c r="BD235" s="186" t="str">
        <f>IF(BB235=$D$5,BC235,"")</f>
        <v/>
      </c>
      <c r="BE235" s="186" t="str">
        <f>IFERROR(SMALL(BD:BD,BC235),"")</f>
        <v/>
      </c>
      <c r="BF235" s="186" t="str">
        <f>IFERROR(INDEX($B$5:$F$553,#REF!,COLUMNS($K$1:BF234)),"")</f>
        <v/>
      </c>
      <c r="BG235" s="186" t="str">
        <f>IFERROR(INDEX($B$5:$F$17373,#REF!,COLUMNS($K$2:BG235)),"")</f>
        <v/>
      </c>
    </row>
    <row r="236" spans="4:59" x14ac:dyDescent="0.2">
      <c r="D236" s="186"/>
      <c r="BA236" s="186" t="s">
        <v>340</v>
      </c>
      <c r="BB236" s="186" t="str">
        <f>LEFT(BA236,3)</f>
        <v>EUR</v>
      </c>
      <c r="BC236" s="186">
        <f>ROWS($B$2:BA236)</f>
        <v>235</v>
      </c>
      <c r="BD236" s="186" t="str">
        <f>IF(BB236=$D$5,BC236,"")</f>
        <v/>
      </c>
      <c r="BE236" s="186" t="str">
        <f>IFERROR(SMALL(BD:BD,BC236),"")</f>
        <v/>
      </c>
      <c r="BF236" s="186" t="str">
        <f>IFERROR(INDEX($B$5:$F$553,#REF!,COLUMNS($K$1:BF235)),"")</f>
        <v/>
      </c>
      <c r="BG236" s="186" t="str">
        <f>IFERROR(INDEX($B$5:$F$17373,#REF!,COLUMNS($K$2:BG236)),"")</f>
        <v/>
      </c>
    </row>
    <row r="237" spans="4:59" x14ac:dyDescent="0.2">
      <c r="D237" s="186"/>
      <c r="BA237" s="186" t="s">
        <v>341</v>
      </c>
      <c r="BB237" s="186" t="str">
        <f>LEFT(BA237,3)</f>
        <v>EUR</v>
      </c>
      <c r="BC237" s="186">
        <f>ROWS($B$2:BA237)</f>
        <v>236</v>
      </c>
      <c r="BD237" s="186" t="str">
        <f>IF(BB237=$D$5,BC237,"")</f>
        <v/>
      </c>
      <c r="BE237" s="186" t="str">
        <f>IFERROR(SMALL(BD:BD,BC237),"")</f>
        <v/>
      </c>
      <c r="BF237" s="186" t="str">
        <f>IFERROR(INDEX($B$5:$F$553,#REF!,COLUMNS($K$1:BF236)),"")</f>
        <v/>
      </c>
      <c r="BG237" s="186" t="str">
        <f>IFERROR(INDEX($B$5:$F$17373,#REF!,COLUMNS($K$2:BG237)),"")</f>
        <v/>
      </c>
    </row>
    <row r="238" spans="4:59" x14ac:dyDescent="0.2">
      <c r="D238" s="186"/>
      <c r="BA238" s="186" t="s">
        <v>342</v>
      </c>
      <c r="BB238" s="186" t="str">
        <f>LEFT(BA238,3)</f>
        <v>EUR</v>
      </c>
      <c r="BC238" s="186">
        <f>ROWS($B$2:BA238)</f>
        <v>237</v>
      </c>
      <c r="BD238" s="186" t="str">
        <f>IF(BB238=$D$5,BC238,"")</f>
        <v/>
      </c>
      <c r="BE238" s="186" t="str">
        <f>IFERROR(SMALL(BD:BD,BC238),"")</f>
        <v/>
      </c>
      <c r="BF238" s="186" t="str">
        <f>IFERROR(INDEX($B$5:$F$553,#REF!,COLUMNS($K$1:BF237)),"")</f>
        <v/>
      </c>
      <c r="BG238" s="186" t="str">
        <f>IFERROR(INDEX($B$5:$F$17373,#REF!,COLUMNS($K$2:BG238)),"")</f>
        <v/>
      </c>
    </row>
    <row r="239" spans="4:59" x14ac:dyDescent="0.2">
      <c r="D239" s="186"/>
      <c r="BA239" s="186" t="s">
        <v>343</v>
      </c>
      <c r="BB239" s="186" t="str">
        <f>LEFT(BA239,3)</f>
        <v>EUR</v>
      </c>
      <c r="BC239" s="186">
        <f>ROWS($B$2:BA239)</f>
        <v>238</v>
      </c>
      <c r="BD239" s="186" t="str">
        <f>IF(BB239=$D$5,BC239,"")</f>
        <v/>
      </c>
      <c r="BE239" s="186" t="str">
        <f>IFERROR(SMALL(BD:BD,BC239),"")</f>
        <v/>
      </c>
      <c r="BF239" s="186" t="str">
        <f>IFERROR(INDEX($B$5:$F$553,#REF!,COLUMNS($K$1:BF238)),"")</f>
        <v/>
      </c>
      <c r="BG239" s="186" t="str">
        <f>IFERROR(INDEX($B$5:$F$17373,#REF!,COLUMNS($K$2:BG239)),"")</f>
        <v/>
      </c>
    </row>
    <row r="240" spans="4:59" x14ac:dyDescent="0.2">
      <c r="D240" s="186"/>
      <c r="BA240" s="186" t="s">
        <v>344</v>
      </c>
      <c r="BB240" s="186" t="str">
        <f>LEFT(BA240,3)</f>
        <v>EUR</v>
      </c>
      <c r="BC240" s="186">
        <f>ROWS($B$2:BA240)</f>
        <v>239</v>
      </c>
      <c r="BD240" s="186" t="str">
        <f>IF(BB240=$D$5,BC240,"")</f>
        <v/>
      </c>
      <c r="BE240" s="186" t="str">
        <f>IFERROR(SMALL(BD:BD,BC240),"")</f>
        <v/>
      </c>
      <c r="BF240" s="186" t="str">
        <f>IFERROR(INDEX($B$5:$F$553,#REF!,COLUMNS($K$1:BF239)),"")</f>
        <v/>
      </c>
      <c r="BG240" s="186" t="str">
        <f>IFERROR(INDEX($B$5:$F$17373,#REF!,COLUMNS($K$2:BG240)),"")</f>
        <v/>
      </c>
    </row>
    <row r="241" spans="4:59" x14ac:dyDescent="0.2">
      <c r="D241" s="186"/>
      <c r="BA241" s="186" t="s">
        <v>345</v>
      </c>
      <c r="BB241" s="186" t="str">
        <f>LEFT(BA241,3)</f>
        <v>EUR</v>
      </c>
      <c r="BC241" s="186">
        <f>ROWS($B$2:BA241)</f>
        <v>240</v>
      </c>
      <c r="BD241" s="186" t="str">
        <f>IF(BB241=$D$5,BC241,"")</f>
        <v/>
      </c>
      <c r="BE241" s="186" t="str">
        <f>IFERROR(SMALL(BD:BD,BC241),"")</f>
        <v/>
      </c>
      <c r="BF241" s="186" t="str">
        <f>IFERROR(INDEX($B$5:$F$553,#REF!,COLUMNS($K$1:BF240)),"")</f>
        <v/>
      </c>
      <c r="BG241" s="186" t="str">
        <f>IFERROR(INDEX($B$5:$F$17373,#REF!,COLUMNS($K$2:BG241)),"")</f>
        <v/>
      </c>
    </row>
    <row r="242" spans="4:59" x14ac:dyDescent="0.2">
      <c r="D242" s="186"/>
      <c r="BA242" s="186" t="s">
        <v>346</v>
      </c>
      <c r="BB242" s="186" t="str">
        <f>LEFT(BA242,3)</f>
        <v>EUR</v>
      </c>
      <c r="BC242" s="186">
        <f>ROWS($B$2:BA242)</f>
        <v>241</v>
      </c>
      <c r="BD242" s="186" t="str">
        <f>IF(BB242=$D$5,BC242,"")</f>
        <v/>
      </c>
      <c r="BE242" s="186" t="str">
        <f>IFERROR(SMALL(BD:BD,BC242),"")</f>
        <v/>
      </c>
      <c r="BF242" s="186" t="str">
        <f>IFERROR(INDEX($B$5:$F$553,#REF!,COLUMNS($K$1:BF241)),"")</f>
        <v/>
      </c>
      <c r="BG242" s="186" t="str">
        <f>IFERROR(INDEX($B$5:$F$17373,#REF!,COLUMNS($K$2:BG242)),"")</f>
        <v/>
      </c>
    </row>
    <row r="243" spans="4:59" x14ac:dyDescent="0.2">
      <c r="D243" s="186"/>
      <c r="BA243" s="186" t="s">
        <v>347</v>
      </c>
      <c r="BB243" s="186" t="str">
        <f>LEFT(BA243,3)</f>
        <v>EUR</v>
      </c>
      <c r="BC243" s="186">
        <f>ROWS($B$2:BA243)</f>
        <v>242</v>
      </c>
      <c r="BD243" s="186" t="str">
        <f>IF(BB243=$D$5,BC243,"")</f>
        <v/>
      </c>
      <c r="BE243" s="186" t="str">
        <f>IFERROR(SMALL(BD:BD,BC243),"")</f>
        <v/>
      </c>
      <c r="BF243" s="186" t="str">
        <f>IFERROR(INDEX($B$5:$F$553,#REF!,COLUMNS($K$1:BF242)),"")</f>
        <v/>
      </c>
      <c r="BG243" s="186" t="str">
        <f>IFERROR(INDEX($B$5:$F$17373,#REF!,COLUMNS($K$2:BG243)),"")</f>
        <v/>
      </c>
    </row>
    <row r="244" spans="4:59" x14ac:dyDescent="0.2">
      <c r="D244" s="186"/>
      <c r="BA244" s="186" t="s">
        <v>348</v>
      </c>
      <c r="BB244" s="186" t="str">
        <f>LEFT(BA244,3)</f>
        <v>EUR</v>
      </c>
      <c r="BC244" s="186">
        <f>ROWS($B$2:BA244)</f>
        <v>243</v>
      </c>
      <c r="BD244" s="186" t="str">
        <f>IF(BB244=$D$5,BC244,"")</f>
        <v/>
      </c>
      <c r="BE244" s="186" t="str">
        <f>IFERROR(SMALL(BD:BD,BC244),"")</f>
        <v/>
      </c>
      <c r="BF244" s="186" t="str">
        <f>IFERROR(INDEX($B$5:$F$553,#REF!,COLUMNS($K$1:BF243)),"")</f>
        <v/>
      </c>
      <c r="BG244" s="186" t="str">
        <f>IFERROR(INDEX($B$5:$F$17373,#REF!,COLUMNS($K$2:BG244)),"")</f>
        <v/>
      </c>
    </row>
    <row r="245" spans="4:59" x14ac:dyDescent="0.2">
      <c r="D245" s="186"/>
      <c r="BA245" s="186" t="s">
        <v>349</v>
      </c>
      <c r="BB245" s="186" t="str">
        <f>LEFT(BA245,3)</f>
        <v>EUR</v>
      </c>
      <c r="BC245" s="186">
        <f>ROWS($B$2:BA245)</f>
        <v>244</v>
      </c>
      <c r="BD245" s="186" t="str">
        <f>IF(BB245=$D$5,BC245,"")</f>
        <v/>
      </c>
      <c r="BE245" s="186" t="str">
        <f>IFERROR(SMALL(BD:BD,BC245),"")</f>
        <v/>
      </c>
      <c r="BF245" s="186" t="str">
        <f>IFERROR(INDEX($B$5:$F$553,#REF!,COLUMNS($K$1:BF244)),"")</f>
        <v/>
      </c>
      <c r="BG245" s="186" t="str">
        <f>IFERROR(INDEX($B$5:$F$17373,#REF!,COLUMNS($K$2:BG245)),"")</f>
        <v/>
      </c>
    </row>
    <row r="246" spans="4:59" x14ac:dyDescent="0.2">
      <c r="D246" s="186"/>
      <c r="BA246" s="186" t="s">
        <v>350</v>
      </c>
      <c r="BB246" s="186" t="str">
        <f>LEFT(BA246,3)</f>
        <v>EUR</v>
      </c>
      <c r="BC246" s="186">
        <f>ROWS($B$2:BA246)</f>
        <v>245</v>
      </c>
      <c r="BD246" s="186" t="str">
        <f>IF(BB246=$D$5,BC246,"")</f>
        <v/>
      </c>
      <c r="BE246" s="186" t="str">
        <f>IFERROR(SMALL(BD:BD,BC246),"")</f>
        <v/>
      </c>
      <c r="BF246" s="186" t="str">
        <f>IFERROR(INDEX($B$5:$F$553,#REF!,COLUMNS($K$1:BF245)),"")</f>
        <v/>
      </c>
      <c r="BG246" s="186" t="str">
        <f>IFERROR(INDEX($B$5:$F$17373,#REF!,COLUMNS($K$2:BG246)),"")</f>
        <v/>
      </c>
    </row>
    <row r="247" spans="4:59" x14ac:dyDescent="0.2">
      <c r="D247" s="186"/>
      <c r="BA247" s="186" t="s">
        <v>351</v>
      </c>
      <c r="BB247" s="186" t="str">
        <f>LEFT(BA247,3)</f>
        <v>EUR</v>
      </c>
      <c r="BC247" s="186">
        <f>ROWS($B$2:BA247)</f>
        <v>246</v>
      </c>
      <c r="BD247" s="186" t="str">
        <f>IF(BB247=$D$5,BC247,"")</f>
        <v/>
      </c>
      <c r="BE247" s="186" t="str">
        <f>IFERROR(SMALL(BD:BD,BC247),"")</f>
        <v/>
      </c>
      <c r="BF247" s="186" t="str">
        <f>IFERROR(INDEX($B$5:$F$553,#REF!,COLUMNS($K$1:BF246)),"")</f>
        <v/>
      </c>
      <c r="BG247" s="186" t="str">
        <f>IFERROR(INDEX($B$5:$F$17373,#REF!,COLUMNS($K$2:BG247)),"")</f>
        <v/>
      </c>
    </row>
    <row r="248" spans="4:59" x14ac:dyDescent="0.2">
      <c r="D248" s="186"/>
      <c r="BA248" s="186" t="s">
        <v>352</v>
      </c>
      <c r="BB248" s="186" t="str">
        <f>LEFT(BA248,3)</f>
        <v>EUR</v>
      </c>
      <c r="BC248" s="186">
        <f>ROWS($B$2:BA248)</f>
        <v>247</v>
      </c>
      <c r="BD248" s="186" t="str">
        <f>IF(BB248=$D$5,BC248,"")</f>
        <v/>
      </c>
      <c r="BE248" s="186" t="str">
        <f>IFERROR(SMALL(BD:BD,BC248),"")</f>
        <v/>
      </c>
      <c r="BF248" s="186" t="str">
        <f>IFERROR(INDEX($B$5:$F$553,#REF!,COLUMNS($K$1:BF247)),"")</f>
        <v/>
      </c>
      <c r="BG248" s="186" t="str">
        <f>IFERROR(INDEX($B$5:$F$17373,#REF!,COLUMNS($K$2:BG248)),"")</f>
        <v/>
      </c>
    </row>
    <row r="249" spans="4:59" x14ac:dyDescent="0.2">
      <c r="D249" s="186"/>
      <c r="BA249" s="186" t="s">
        <v>353</v>
      </c>
      <c r="BB249" s="186" t="str">
        <f>LEFT(BA249,3)</f>
        <v>EUR</v>
      </c>
      <c r="BC249" s="186">
        <f>ROWS($B$2:BA249)</f>
        <v>248</v>
      </c>
      <c r="BD249" s="186" t="str">
        <f>IF(BB249=$D$5,BC249,"")</f>
        <v/>
      </c>
      <c r="BE249" s="186" t="str">
        <f>IFERROR(SMALL(BD:BD,BC249),"")</f>
        <v/>
      </c>
      <c r="BF249" s="186" t="str">
        <f>IFERROR(INDEX($B$5:$F$553,#REF!,COLUMNS($K$1:BF248)),"")</f>
        <v/>
      </c>
      <c r="BG249" s="186" t="str">
        <f>IFERROR(INDEX($B$5:$F$17373,#REF!,COLUMNS($K$2:BG249)),"")</f>
        <v/>
      </c>
    </row>
    <row r="250" spans="4:59" x14ac:dyDescent="0.2">
      <c r="D250" s="186"/>
      <c r="BA250" s="186" t="s">
        <v>354</v>
      </c>
      <c r="BB250" s="186" t="str">
        <f>LEFT(BA250,3)</f>
        <v>EUR</v>
      </c>
      <c r="BC250" s="186">
        <f>ROWS($B$2:BA250)</f>
        <v>249</v>
      </c>
      <c r="BD250" s="186" t="str">
        <f>IF(BB250=$D$5,BC250,"")</f>
        <v/>
      </c>
      <c r="BE250" s="186" t="str">
        <f>IFERROR(SMALL(BD:BD,BC250),"")</f>
        <v/>
      </c>
      <c r="BF250" s="186" t="str">
        <f>IFERROR(INDEX($B$5:$F$553,#REF!,COLUMNS($K$1:BF249)),"")</f>
        <v/>
      </c>
      <c r="BG250" s="186" t="str">
        <f>IFERROR(INDEX($B$5:$F$17373,#REF!,COLUMNS($K$2:BG250)),"")</f>
        <v/>
      </c>
    </row>
    <row r="251" spans="4:59" x14ac:dyDescent="0.2">
      <c r="D251" s="186"/>
      <c r="BA251" s="186" t="s">
        <v>355</v>
      </c>
      <c r="BB251" s="186" t="str">
        <f>LEFT(BA251,3)</f>
        <v>EUR</v>
      </c>
      <c r="BC251" s="186">
        <f>ROWS($B$2:BA251)</f>
        <v>250</v>
      </c>
      <c r="BD251" s="186" t="str">
        <f>IF(BB251=$D$5,BC251,"")</f>
        <v/>
      </c>
      <c r="BE251" s="186" t="str">
        <f>IFERROR(SMALL(BD:BD,BC251),"")</f>
        <v/>
      </c>
      <c r="BF251" s="186" t="str">
        <f>IFERROR(INDEX($B$5:$F$553,#REF!,COLUMNS($K$1:BF250)),"")</f>
        <v/>
      </c>
      <c r="BG251" s="186" t="str">
        <f>IFERROR(INDEX($B$5:$F$17373,#REF!,COLUMNS($K$2:BG251)),"")</f>
        <v/>
      </c>
    </row>
    <row r="252" spans="4:59" x14ac:dyDescent="0.2">
      <c r="D252" s="186"/>
      <c r="BA252" s="186" t="s">
        <v>356</v>
      </c>
      <c r="BB252" s="186" t="str">
        <f>LEFT(BA252,3)</f>
        <v>EUR</v>
      </c>
      <c r="BC252" s="186">
        <f>ROWS($B$2:BA252)</f>
        <v>251</v>
      </c>
      <c r="BD252" s="186" t="str">
        <f>IF(BB252=$D$5,BC252,"")</f>
        <v/>
      </c>
      <c r="BE252" s="186" t="str">
        <f>IFERROR(SMALL(BD:BD,BC252),"")</f>
        <v/>
      </c>
      <c r="BF252" s="186" t="str">
        <f>IFERROR(INDEX($B$5:$F$553,#REF!,COLUMNS($K$1:BF251)),"")</f>
        <v/>
      </c>
      <c r="BG252" s="186" t="str">
        <f>IFERROR(INDEX($B$5:$F$17373,#REF!,COLUMNS($K$2:BG252)),"")</f>
        <v/>
      </c>
    </row>
    <row r="253" spans="4:59" x14ac:dyDescent="0.2">
      <c r="D253" s="186"/>
      <c r="BA253" s="186" t="s">
        <v>357</v>
      </c>
      <c r="BB253" s="186" t="str">
        <f>LEFT(BA253,3)</f>
        <v>EUR</v>
      </c>
      <c r="BC253" s="186">
        <f>ROWS($B$2:BA253)</f>
        <v>252</v>
      </c>
      <c r="BD253" s="186" t="str">
        <f>IF(BB253=$D$5,BC253,"")</f>
        <v/>
      </c>
      <c r="BE253" s="186" t="str">
        <f>IFERROR(SMALL(BD:BD,BC253),"")</f>
        <v/>
      </c>
      <c r="BF253" s="186" t="str">
        <f>IFERROR(INDEX($B$5:$F$553,#REF!,COLUMNS($K$1:BF252)),"")</f>
        <v/>
      </c>
      <c r="BG253" s="186" t="str">
        <f>IFERROR(INDEX($B$5:$F$17373,#REF!,COLUMNS($K$2:BG253)),"")</f>
        <v/>
      </c>
    </row>
    <row r="254" spans="4:59" x14ac:dyDescent="0.2">
      <c r="D254" s="186"/>
      <c r="BA254" s="186" t="s">
        <v>358</v>
      </c>
      <c r="BB254" s="186" t="str">
        <f>LEFT(BA254,3)</f>
        <v>EUR</v>
      </c>
      <c r="BC254" s="186">
        <f>ROWS($B$2:BA254)</f>
        <v>253</v>
      </c>
      <c r="BD254" s="186" t="str">
        <f>IF(BB254=$D$5,BC254,"")</f>
        <v/>
      </c>
      <c r="BE254" s="186" t="str">
        <f>IFERROR(SMALL(BD:BD,BC254),"")</f>
        <v/>
      </c>
      <c r="BF254" s="186" t="str">
        <f>IFERROR(INDEX($B$5:$F$553,#REF!,COLUMNS($K$1:BF253)),"")</f>
        <v/>
      </c>
      <c r="BG254" s="186" t="str">
        <f>IFERROR(INDEX($B$5:$F$17373,#REF!,COLUMNS($K$2:BG254)),"")</f>
        <v/>
      </c>
    </row>
    <row r="255" spans="4:59" x14ac:dyDescent="0.2">
      <c r="D255" s="186"/>
      <c r="BA255" s="186" t="s">
        <v>359</v>
      </c>
      <c r="BB255" s="186" t="str">
        <f>LEFT(BA255,3)</f>
        <v>EUR</v>
      </c>
      <c r="BC255" s="186">
        <f>ROWS($B$2:BA255)</f>
        <v>254</v>
      </c>
      <c r="BD255" s="186" t="str">
        <f>IF(BB255=$D$5,BC255,"")</f>
        <v/>
      </c>
      <c r="BE255" s="186" t="str">
        <f>IFERROR(SMALL(BD:BD,BC255),"")</f>
        <v/>
      </c>
      <c r="BF255" s="186" t="str">
        <f>IFERROR(INDEX($B$5:$F$553,#REF!,COLUMNS($K$1:BF254)),"")</f>
        <v/>
      </c>
      <c r="BG255" s="186" t="str">
        <f>IFERROR(INDEX($B$5:$F$17373,#REF!,COLUMNS($K$2:BG255)),"")</f>
        <v/>
      </c>
    </row>
    <row r="256" spans="4:59" x14ac:dyDescent="0.2">
      <c r="D256" s="186"/>
      <c r="BA256" s="186" t="s">
        <v>360</v>
      </c>
      <c r="BB256" s="186" t="str">
        <f>LEFT(BA256,3)</f>
        <v>EUR</v>
      </c>
      <c r="BC256" s="186">
        <f>ROWS($B$2:BA256)</f>
        <v>255</v>
      </c>
      <c r="BD256" s="186" t="str">
        <f>IF(BB256=$D$5,BC256,"")</f>
        <v/>
      </c>
      <c r="BE256" s="186" t="str">
        <f>IFERROR(SMALL(BD:BD,BC256),"")</f>
        <v/>
      </c>
      <c r="BF256" s="186" t="str">
        <f>IFERROR(INDEX($B$5:$F$553,#REF!,COLUMNS($K$1:BF255)),"")</f>
        <v/>
      </c>
      <c r="BG256" s="186" t="str">
        <f>IFERROR(INDEX($B$5:$F$17373,#REF!,COLUMNS($K$2:BG256)),"")</f>
        <v/>
      </c>
    </row>
    <row r="257" spans="4:59" x14ac:dyDescent="0.2">
      <c r="D257" s="186"/>
      <c r="BA257" s="186" t="s">
        <v>361</v>
      </c>
      <c r="BB257" s="186" t="str">
        <f>LEFT(BA257,3)</f>
        <v>EUR</v>
      </c>
      <c r="BC257" s="186">
        <f>ROWS($B$2:BA257)</f>
        <v>256</v>
      </c>
      <c r="BD257" s="186" t="str">
        <f>IF(BB257=$D$5,BC257,"")</f>
        <v/>
      </c>
      <c r="BE257" s="186" t="str">
        <f>IFERROR(SMALL(BD:BD,BC257),"")</f>
        <v/>
      </c>
      <c r="BF257" s="186" t="str">
        <f>IFERROR(INDEX($B$5:$F$553,#REF!,COLUMNS($K$1:BF256)),"")</f>
        <v/>
      </c>
      <c r="BG257" s="186" t="str">
        <f>IFERROR(INDEX($B$5:$F$17373,#REF!,COLUMNS($K$2:BG257)),"")</f>
        <v/>
      </c>
    </row>
    <row r="258" spans="4:59" x14ac:dyDescent="0.2">
      <c r="D258" s="186"/>
      <c r="BA258" s="186" t="s">
        <v>362</v>
      </c>
      <c r="BB258" s="186" t="str">
        <f>LEFT(BA258,3)</f>
        <v>EUR</v>
      </c>
      <c r="BC258" s="186">
        <f>ROWS($B$2:BA258)</f>
        <v>257</v>
      </c>
      <c r="BD258" s="186" t="str">
        <f>IF(BB258=$D$5,BC258,"")</f>
        <v/>
      </c>
      <c r="BE258" s="186" t="str">
        <f>IFERROR(SMALL(BD:BD,BC258),"")</f>
        <v/>
      </c>
      <c r="BF258" s="186" t="str">
        <f>IFERROR(INDEX($B$5:$F$553,#REF!,COLUMNS($K$1:BF257)),"")</f>
        <v/>
      </c>
      <c r="BG258" s="186" t="str">
        <f>IFERROR(INDEX($B$5:$F$17373,#REF!,COLUMNS($K$2:BG258)),"")</f>
        <v/>
      </c>
    </row>
    <row r="259" spans="4:59" x14ac:dyDescent="0.2">
      <c r="D259" s="186"/>
      <c r="BA259" s="186" t="s">
        <v>363</v>
      </c>
      <c r="BB259" s="186" t="str">
        <f>LEFT(BA259,3)</f>
        <v>EUR</v>
      </c>
      <c r="BC259" s="186">
        <f>ROWS($B$2:BA259)</f>
        <v>258</v>
      </c>
      <c r="BD259" s="186" t="str">
        <f>IF(BB259=$D$5,BC259,"")</f>
        <v/>
      </c>
      <c r="BE259" s="186" t="str">
        <f>IFERROR(SMALL(BD:BD,BC259),"")</f>
        <v/>
      </c>
      <c r="BF259" s="186" t="str">
        <f>IFERROR(INDEX($B$5:$F$553,#REF!,COLUMNS($K$1:BF258)),"")</f>
        <v/>
      </c>
      <c r="BG259" s="186" t="str">
        <f>IFERROR(INDEX($B$5:$F$17373,#REF!,COLUMNS($K$2:BG259)),"")</f>
        <v/>
      </c>
    </row>
    <row r="260" spans="4:59" x14ac:dyDescent="0.2">
      <c r="D260" s="186"/>
      <c r="BA260" s="186" t="s">
        <v>364</v>
      </c>
      <c r="BB260" s="186" t="str">
        <f>LEFT(BA260,3)</f>
        <v>EUR</v>
      </c>
      <c r="BC260" s="186">
        <f>ROWS($B$2:BA260)</f>
        <v>259</v>
      </c>
      <c r="BD260" s="186" t="str">
        <f>IF(BB260=$D$5,BC260,"")</f>
        <v/>
      </c>
      <c r="BE260" s="186" t="str">
        <f>IFERROR(SMALL(BD:BD,BC260),"")</f>
        <v/>
      </c>
      <c r="BF260" s="186" t="str">
        <f>IFERROR(INDEX($B$5:$F$553,#REF!,COLUMNS($K$1:BF259)),"")</f>
        <v/>
      </c>
      <c r="BG260" s="186" t="str">
        <f>IFERROR(INDEX($B$5:$F$17373,#REF!,COLUMNS($K$2:BG260)),"")</f>
        <v/>
      </c>
    </row>
    <row r="261" spans="4:59" x14ac:dyDescent="0.2">
      <c r="D261" s="186"/>
      <c r="BA261" s="186" t="s">
        <v>365</v>
      </c>
      <c r="BB261" s="186" t="str">
        <f>LEFT(BA261,3)</f>
        <v>EUR</v>
      </c>
      <c r="BC261" s="186">
        <f>ROWS($B$2:BA261)</f>
        <v>260</v>
      </c>
      <c r="BD261" s="186" t="str">
        <f>IF(BB261=$D$5,BC261,"")</f>
        <v/>
      </c>
      <c r="BE261" s="186" t="str">
        <f>IFERROR(SMALL(BD:BD,BC261),"")</f>
        <v/>
      </c>
      <c r="BF261" s="186" t="str">
        <f>IFERROR(INDEX($B$5:$F$553,#REF!,COLUMNS($K$1:BF260)),"")</f>
        <v/>
      </c>
      <c r="BG261" s="186" t="str">
        <f>IFERROR(INDEX($B$5:$F$17373,#REF!,COLUMNS($K$2:BG261)),"")</f>
        <v/>
      </c>
    </row>
    <row r="262" spans="4:59" x14ac:dyDescent="0.2">
      <c r="D262" s="186"/>
      <c r="BA262" s="186" t="s">
        <v>366</v>
      </c>
      <c r="BB262" s="186" t="str">
        <f>LEFT(BA262,3)</f>
        <v>EUR</v>
      </c>
      <c r="BC262" s="186">
        <f>ROWS($B$2:BA262)</f>
        <v>261</v>
      </c>
      <c r="BD262" s="186" t="str">
        <f>IF(BB262=$D$5,BC262,"")</f>
        <v/>
      </c>
      <c r="BE262" s="186" t="str">
        <f>IFERROR(SMALL(BD:BD,BC262),"")</f>
        <v/>
      </c>
      <c r="BF262" s="186" t="str">
        <f>IFERROR(INDEX($B$5:$F$553,#REF!,COLUMNS($K$1:BF261)),"")</f>
        <v/>
      </c>
      <c r="BG262" s="186" t="str">
        <f>IFERROR(INDEX($B$5:$F$17373,#REF!,COLUMNS($K$2:BG262)),"")</f>
        <v/>
      </c>
    </row>
    <row r="263" spans="4:59" x14ac:dyDescent="0.2">
      <c r="D263" s="186"/>
      <c r="BA263" s="186" t="s">
        <v>367</v>
      </c>
      <c r="BB263" s="186" t="str">
        <f>LEFT(BA263,3)</f>
        <v>EUR</v>
      </c>
      <c r="BC263" s="186">
        <f>ROWS($B$2:BA263)</f>
        <v>262</v>
      </c>
      <c r="BD263" s="186" t="str">
        <f>IF(BB263=$D$5,BC263,"")</f>
        <v/>
      </c>
      <c r="BE263" s="186" t="str">
        <f>IFERROR(SMALL(BD:BD,BC263),"")</f>
        <v/>
      </c>
      <c r="BF263" s="186" t="str">
        <f>IFERROR(INDEX($B$5:$F$553,#REF!,COLUMNS($K$1:BF262)),"")</f>
        <v/>
      </c>
      <c r="BG263" s="186" t="str">
        <f>IFERROR(INDEX($B$5:$F$17373,#REF!,COLUMNS($K$2:BG263)),"")</f>
        <v/>
      </c>
    </row>
    <row r="264" spans="4:59" x14ac:dyDescent="0.2">
      <c r="D264" s="186"/>
      <c r="BA264" s="186" t="s">
        <v>368</v>
      </c>
      <c r="BB264" s="186" t="str">
        <f>LEFT(BA264,3)</f>
        <v>EUR</v>
      </c>
      <c r="BC264" s="186">
        <f>ROWS($B$2:BA264)</f>
        <v>263</v>
      </c>
      <c r="BD264" s="186" t="str">
        <f>IF(BB264=$D$5,BC264,"")</f>
        <v/>
      </c>
      <c r="BE264" s="186" t="str">
        <f>IFERROR(SMALL(BD:BD,BC264),"")</f>
        <v/>
      </c>
      <c r="BF264" s="186" t="str">
        <f>IFERROR(INDEX($B$5:$F$553,#REF!,COLUMNS($K$1:BF263)),"")</f>
        <v/>
      </c>
      <c r="BG264" s="186" t="str">
        <f>IFERROR(INDEX($B$5:$F$17373,#REF!,COLUMNS($K$2:BG264)),"")</f>
        <v/>
      </c>
    </row>
    <row r="265" spans="4:59" x14ac:dyDescent="0.2">
      <c r="D265" s="186"/>
      <c r="BA265" s="186" t="s">
        <v>369</v>
      </c>
      <c r="BB265" s="186" t="str">
        <f>LEFT(BA265,3)</f>
        <v>EUR</v>
      </c>
      <c r="BC265" s="186">
        <f>ROWS($B$2:BA265)</f>
        <v>264</v>
      </c>
      <c r="BD265" s="186" t="str">
        <f>IF(BB265=$D$5,BC265,"")</f>
        <v/>
      </c>
      <c r="BE265" s="186" t="str">
        <f>IFERROR(SMALL(BD:BD,BC265),"")</f>
        <v/>
      </c>
      <c r="BF265" s="186" t="str">
        <f>IFERROR(INDEX($B$5:$F$553,#REF!,COLUMNS($K$1:BF264)),"")</f>
        <v/>
      </c>
      <c r="BG265" s="186" t="str">
        <f>IFERROR(INDEX($B$5:$F$17373,#REF!,COLUMNS($K$2:BG265)),"")</f>
        <v/>
      </c>
    </row>
    <row r="266" spans="4:59" x14ac:dyDescent="0.2">
      <c r="D266" s="186"/>
      <c r="BA266" s="186" t="s">
        <v>370</v>
      </c>
      <c r="BB266" s="186" t="str">
        <f>LEFT(BA266,3)</f>
        <v>EUR</v>
      </c>
      <c r="BC266" s="186">
        <f>ROWS($B$2:BA266)</f>
        <v>265</v>
      </c>
      <c r="BD266" s="186" t="str">
        <f>IF(BB266=$D$5,BC266,"")</f>
        <v/>
      </c>
      <c r="BE266" s="186" t="str">
        <f>IFERROR(SMALL(BD:BD,BC266),"")</f>
        <v/>
      </c>
      <c r="BF266" s="186" t="str">
        <f>IFERROR(INDEX($B$5:$F$553,#REF!,COLUMNS($K$1:BF265)),"")</f>
        <v/>
      </c>
      <c r="BG266" s="186" t="str">
        <f>IFERROR(INDEX($B$5:$F$17373,#REF!,COLUMNS($K$2:BG266)),"")</f>
        <v/>
      </c>
    </row>
    <row r="267" spans="4:59" x14ac:dyDescent="0.2">
      <c r="D267" s="186"/>
      <c r="BA267" s="186" t="s">
        <v>371</v>
      </c>
      <c r="BB267" s="186" t="str">
        <f>LEFT(BA267,3)</f>
        <v>EUR</v>
      </c>
      <c r="BC267" s="186">
        <f>ROWS($B$2:BA267)</f>
        <v>266</v>
      </c>
      <c r="BD267" s="186" t="str">
        <f>IF(BB267=$D$5,BC267,"")</f>
        <v/>
      </c>
      <c r="BE267" s="186" t="str">
        <f>IFERROR(SMALL(BD:BD,BC267),"")</f>
        <v/>
      </c>
      <c r="BF267" s="186" t="str">
        <f>IFERROR(INDEX($B$5:$F$553,#REF!,COLUMNS($K$1:BF266)),"")</f>
        <v/>
      </c>
      <c r="BG267" s="186" t="str">
        <f>IFERROR(INDEX($B$5:$F$17373,#REF!,COLUMNS($K$2:BG267)),"")</f>
        <v/>
      </c>
    </row>
    <row r="268" spans="4:59" x14ac:dyDescent="0.2">
      <c r="D268" s="186"/>
      <c r="BA268" s="186" t="s">
        <v>372</v>
      </c>
      <c r="BB268" s="186" t="str">
        <f>LEFT(BA268,3)</f>
        <v>EUR</v>
      </c>
      <c r="BC268" s="186">
        <f>ROWS($B$2:BA268)</f>
        <v>267</v>
      </c>
      <c r="BD268" s="186" t="str">
        <f>IF(BB268=$D$5,BC268,"")</f>
        <v/>
      </c>
      <c r="BE268" s="186" t="str">
        <f>IFERROR(SMALL(BD:BD,BC268),"")</f>
        <v/>
      </c>
      <c r="BF268" s="186" t="str">
        <f>IFERROR(INDEX($B$5:$F$553,#REF!,COLUMNS($K$1:BF267)),"")</f>
        <v/>
      </c>
      <c r="BG268" s="186" t="str">
        <f>IFERROR(INDEX($B$5:$F$17373,#REF!,COLUMNS($K$2:BG268)),"")</f>
        <v/>
      </c>
    </row>
    <row r="269" spans="4:59" x14ac:dyDescent="0.2">
      <c r="D269" s="186"/>
      <c r="BA269" s="186" t="s">
        <v>373</v>
      </c>
      <c r="BB269" s="186" t="str">
        <f>LEFT(BA269,3)</f>
        <v>EUR</v>
      </c>
      <c r="BC269" s="186">
        <f>ROWS($B$2:BA269)</f>
        <v>268</v>
      </c>
      <c r="BD269" s="186" t="str">
        <f>IF(BB269=$D$5,BC269,"")</f>
        <v/>
      </c>
      <c r="BE269" s="186" t="str">
        <f>IFERROR(SMALL(BD:BD,BC269),"")</f>
        <v/>
      </c>
      <c r="BF269" s="186" t="str">
        <f>IFERROR(INDEX($B$5:$F$553,#REF!,COLUMNS($K$1:BF268)),"")</f>
        <v/>
      </c>
      <c r="BG269" s="186" t="str">
        <f>IFERROR(INDEX($B$5:$F$17373,#REF!,COLUMNS($K$2:BG269)),"")</f>
        <v/>
      </c>
    </row>
    <row r="270" spans="4:59" x14ac:dyDescent="0.2">
      <c r="D270" s="186"/>
      <c r="BA270" s="186" t="s">
        <v>374</v>
      </c>
      <c r="BB270" s="186" t="str">
        <f>LEFT(BA270,3)</f>
        <v>EUR</v>
      </c>
      <c r="BC270" s="186">
        <f>ROWS($B$2:BA270)</f>
        <v>269</v>
      </c>
      <c r="BD270" s="186" t="str">
        <f>IF(BB270=$D$5,BC270,"")</f>
        <v/>
      </c>
      <c r="BE270" s="186" t="str">
        <f>IFERROR(SMALL(BD:BD,BC270),"")</f>
        <v/>
      </c>
      <c r="BF270" s="186" t="str">
        <f>IFERROR(INDEX($B$5:$F$553,#REF!,COLUMNS($K$1:BF269)),"")</f>
        <v/>
      </c>
      <c r="BG270" s="186" t="str">
        <f>IFERROR(INDEX($B$5:$F$17373,#REF!,COLUMNS($K$2:BG270)),"")</f>
        <v/>
      </c>
    </row>
    <row r="271" spans="4:59" x14ac:dyDescent="0.2">
      <c r="D271" s="186"/>
      <c r="BA271" s="186" t="s">
        <v>375</v>
      </c>
      <c r="BB271" s="186" t="str">
        <f>LEFT(BA271,3)</f>
        <v>EUR</v>
      </c>
      <c r="BC271" s="186">
        <f>ROWS($B$2:BA271)</f>
        <v>270</v>
      </c>
      <c r="BD271" s="186" t="str">
        <f>IF(BB271=$D$5,BC271,"")</f>
        <v/>
      </c>
      <c r="BE271" s="186" t="str">
        <f>IFERROR(SMALL(BD:BD,BC271),"")</f>
        <v/>
      </c>
      <c r="BF271" s="186" t="str">
        <f>IFERROR(INDEX($B$5:$F$553,#REF!,COLUMNS($K$1:BF270)),"")</f>
        <v/>
      </c>
      <c r="BG271" s="186" t="str">
        <f>IFERROR(INDEX($B$5:$F$17373,#REF!,COLUMNS($K$2:BG271)),"")</f>
        <v/>
      </c>
    </row>
    <row r="272" spans="4:59" x14ac:dyDescent="0.2">
      <c r="D272" s="186"/>
      <c r="BA272" s="186" t="s">
        <v>376</v>
      </c>
      <c r="BB272" s="186" t="str">
        <f>LEFT(BA272,3)</f>
        <v>EUR</v>
      </c>
      <c r="BC272" s="186">
        <f>ROWS($B$2:BA272)</f>
        <v>271</v>
      </c>
      <c r="BD272" s="186" t="str">
        <f>IF(BB272=$D$5,BC272,"")</f>
        <v/>
      </c>
      <c r="BE272" s="186" t="str">
        <f>IFERROR(SMALL(BD:BD,BC272),"")</f>
        <v/>
      </c>
      <c r="BF272" s="186" t="str">
        <f>IFERROR(INDEX($B$5:$F$553,#REF!,COLUMNS($K$1:BF271)),"")</f>
        <v/>
      </c>
      <c r="BG272" s="186" t="str">
        <f>IFERROR(INDEX($B$5:$F$17373,#REF!,COLUMNS($K$2:BG272)),"")</f>
        <v/>
      </c>
    </row>
    <row r="273" spans="4:59" x14ac:dyDescent="0.2">
      <c r="D273" s="186"/>
      <c r="BA273" s="186" t="s">
        <v>377</v>
      </c>
      <c r="BB273" s="186" t="str">
        <f>LEFT(BA273,3)</f>
        <v>EUR</v>
      </c>
      <c r="BC273" s="186">
        <f>ROWS($B$2:BA273)</f>
        <v>272</v>
      </c>
      <c r="BD273" s="186" t="str">
        <f>IF(BB273=$D$5,BC273,"")</f>
        <v/>
      </c>
      <c r="BE273" s="186" t="str">
        <f>IFERROR(SMALL(BD:BD,BC273),"")</f>
        <v/>
      </c>
      <c r="BF273" s="186" t="str">
        <f>IFERROR(INDEX($B$5:$F$553,#REF!,COLUMNS($K$1:BF272)),"")</f>
        <v/>
      </c>
      <c r="BG273" s="186" t="str">
        <f>IFERROR(INDEX($B$5:$F$17373,#REF!,COLUMNS($K$2:BG273)),"")</f>
        <v/>
      </c>
    </row>
    <row r="274" spans="4:59" x14ac:dyDescent="0.2">
      <c r="D274" s="186"/>
      <c r="BA274" s="186" t="s">
        <v>378</v>
      </c>
      <c r="BB274" s="186" t="str">
        <f>LEFT(BA274,3)</f>
        <v>EUR</v>
      </c>
      <c r="BC274" s="186">
        <f>ROWS($B$2:BA274)</f>
        <v>273</v>
      </c>
      <c r="BD274" s="186" t="str">
        <f>IF(BB274=$D$5,BC274,"")</f>
        <v/>
      </c>
      <c r="BE274" s="186" t="str">
        <f>IFERROR(SMALL(BD:BD,BC274),"")</f>
        <v/>
      </c>
      <c r="BF274" s="186" t="str">
        <f>IFERROR(INDEX($B$5:$F$553,#REF!,COLUMNS($K$1:BF273)),"")</f>
        <v/>
      </c>
      <c r="BG274" s="186" t="str">
        <f>IFERROR(INDEX($B$5:$F$17373,#REF!,COLUMNS($K$2:BG274)),"")</f>
        <v/>
      </c>
    </row>
    <row r="275" spans="4:59" x14ac:dyDescent="0.2">
      <c r="D275" s="186"/>
      <c r="BA275" s="186" t="s">
        <v>379</v>
      </c>
      <c r="BB275" s="186" t="str">
        <f>LEFT(BA275,3)</f>
        <v>EUR</v>
      </c>
      <c r="BC275" s="186">
        <f>ROWS($B$2:BA275)</f>
        <v>274</v>
      </c>
      <c r="BD275" s="186" t="str">
        <f>IF(BB275=$D$5,BC275,"")</f>
        <v/>
      </c>
      <c r="BE275" s="186" t="str">
        <f>IFERROR(SMALL(BD:BD,BC275),"")</f>
        <v/>
      </c>
      <c r="BF275" s="186" t="str">
        <f>IFERROR(INDEX($B$5:$F$553,#REF!,COLUMNS($K$1:BF274)),"")</f>
        <v/>
      </c>
      <c r="BG275" s="186" t="str">
        <f>IFERROR(INDEX($B$5:$F$17373,#REF!,COLUMNS($K$2:BG275)),"")</f>
        <v/>
      </c>
    </row>
    <row r="276" spans="4:59" x14ac:dyDescent="0.2">
      <c r="D276" s="186"/>
      <c r="BA276" s="186" t="s">
        <v>380</v>
      </c>
      <c r="BB276" s="186" t="str">
        <f>LEFT(BA276,3)</f>
        <v>EUR</v>
      </c>
      <c r="BC276" s="186">
        <f>ROWS($B$2:BA276)</f>
        <v>275</v>
      </c>
      <c r="BD276" s="186" t="str">
        <f>IF(BB276=$D$5,BC276,"")</f>
        <v/>
      </c>
      <c r="BE276" s="186" t="str">
        <f>IFERROR(SMALL(BD:BD,BC276),"")</f>
        <v/>
      </c>
      <c r="BF276" s="186" t="str">
        <f>IFERROR(INDEX($B$5:$F$553,#REF!,COLUMNS($K$1:BF275)),"")</f>
        <v/>
      </c>
      <c r="BG276" s="186" t="str">
        <f>IFERROR(INDEX($B$5:$F$17373,#REF!,COLUMNS($K$2:BG276)),"")</f>
        <v/>
      </c>
    </row>
    <row r="277" spans="4:59" x14ac:dyDescent="0.2">
      <c r="D277" s="186"/>
      <c r="BA277" s="186" t="s">
        <v>381</v>
      </c>
      <c r="BB277" s="186" t="str">
        <f>LEFT(BA277,3)</f>
        <v>EUR</v>
      </c>
      <c r="BC277" s="186">
        <f>ROWS($B$2:BA277)</f>
        <v>276</v>
      </c>
      <c r="BD277" s="186" t="str">
        <f>IF(BB277=$D$5,BC277,"")</f>
        <v/>
      </c>
      <c r="BE277" s="186" t="str">
        <f>IFERROR(SMALL(BD:BD,BC277),"")</f>
        <v/>
      </c>
      <c r="BF277" s="186" t="str">
        <f>IFERROR(INDEX($B$5:$F$553,#REF!,COLUMNS($K$1:BF276)),"")</f>
        <v/>
      </c>
      <c r="BG277" s="186" t="str">
        <f>IFERROR(INDEX($B$5:$F$17373,#REF!,COLUMNS($K$2:BG277)),"")</f>
        <v/>
      </c>
    </row>
    <row r="278" spans="4:59" x14ac:dyDescent="0.2">
      <c r="D278" s="186"/>
      <c r="BA278" s="186" t="s">
        <v>382</v>
      </c>
      <c r="BB278" s="186" t="str">
        <f>LEFT(BA278,3)</f>
        <v>EUR</v>
      </c>
      <c r="BC278" s="186">
        <f>ROWS($B$2:BA278)</f>
        <v>277</v>
      </c>
      <c r="BD278" s="186" t="str">
        <f>IF(BB278=$D$5,BC278,"")</f>
        <v/>
      </c>
      <c r="BE278" s="186" t="str">
        <f>IFERROR(SMALL(BD:BD,BC278),"")</f>
        <v/>
      </c>
      <c r="BF278" s="186" t="str">
        <f>IFERROR(INDEX($B$5:$F$553,#REF!,COLUMNS($K$1:BF277)),"")</f>
        <v/>
      </c>
      <c r="BG278" s="186" t="str">
        <f>IFERROR(INDEX($B$5:$F$17373,#REF!,COLUMNS($K$2:BG278)),"")</f>
        <v/>
      </c>
    </row>
    <row r="279" spans="4:59" x14ac:dyDescent="0.2">
      <c r="D279" s="186"/>
      <c r="BA279" s="186" t="s">
        <v>383</v>
      </c>
      <c r="BB279" s="186" t="str">
        <f>LEFT(BA279,3)</f>
        <v>EUR</v>
      </c>
      <c r="BC279" s="186">
        <f>ROWS($B$2:BA279)</f>
        <v>278</v>
      </c>
      <c r="BD279" s="186" t="str">
        <f>IF(BB279=$D$5,BC279,"")</f>
        <v/>
      </c>
      <c r="BE279" s="186" t="str">
        <f>IFERROR(SMALL(BD:BD,BC279),"")</f>
        <v/>
      </c>
      <c r="BF279" s="186" t="str">
        <f>IFERROR(INDEX($B$5:$F$553,#REF!,COLUMNS($K$1:BF278)),"")</f>
        <v/>
      </c>
      <c r="BG279" s="186" t="str">
        <f>IFERROR(INDEX($B$5:$F$17373,#REF!,COLUMNS($K$2:BG279)),"")</f>
        <v/>
      </c>
    </row>
    <row r="280" spans="4:59" x14ac:dyDescent="0.2">
      <c r="D280" s="186"/>
      <c r="BA280" s="186" t="s">
        <v>384</v>
      </c>
      <c r="BB280" s="186" t="str">
        <f>LEFT(BA280,3)</f>
        <v>EUR</v>
      </c>
      <c r="BC280" s="186">
        <f>ROWS($B$2:BA280)</f>
        <v>279</v>
      </c>
      <c r="BD280" s="186" t="str">
        <f>IF(BB280=$D$5,BC280,"")</f>
        <v/>
      </c>
      <c r="BE280" s="186" t="str">
        <f>IFERROR(SMALL(BD:BD,BC280),"")</f>
        <v/>
      </c>
      <c r="BF280" s="186" t="str">
        <f>IFERROR(INDEX($B$5:$F$553,#REF!,COLUMNS($K$1:BF279)),"")</f>
        <v/>
      </c>
      <c r="BG280" s="186" t="str">
        <f>IFERROR(INDEX($B$5:$F$17373,#REF!,COLUMNS($K$2:BG280)),"")</f>
        <v/>
      </c>
    </row>
    <row r="281" spans="4:59" x14ac:dyDescent="0.2">
      <c r="D281" s="186"/>
      <c r="BA281" s="186" t="s">
        <v>385</v>
      </c>
      <c r="BB281" s="186" t="str">
        <f>LEFT(BA281,3)</f>
        <v>EUR</v>
      </c>
      <c r="BC281" s="186">
        <f>ROWS($B$2:BA281)</f>
        <v>280</v>
      </c>
      <c r="BD281" s="186" t="str">
        <f>IF(BB281=$D$5,BC281,"")</f>
        <v/>
      </c>
      <c r="BE281" s="186" t="str">
        <f>IFERROR(SMALL(BD:BD,BC281),"")</f>
        <v/>
      </c>
      <c r="BF281" s="186" t="str">
        <f>IFERROR(INDEX($B$5:$F$553,#REF!,COLUMNS($K$1:BF280)),"")</f>
        <v/>
      </c>
      <c r="BG281" s="186" t="str">
        <f>IFERROR(INDEX($B$5:$F$17373,#REF!,COLUMNS($K$2:BG281)),"")</f>
        <v/>
      </c>
    </row>
    <row r="282" spans="4:59" x14ac:dyDescent="0.2">
      <c r="D282" s="186"/>
      <c r="BA282" s="186" t="s">
        <v>386</v>
      </c>
      <c r="BB282" s="186" t="str">
        <f>LEFT(BA282,3)</f>
        <v>EUR</v>
      </c>
      <c r="BC282" s="186">
        <f>ROWS($B$2:BA282)</f>
        <v>281</v>
      </c>
      <c r="BD282" s="186" t="str">
        <f>IF(BB282=$D$5,BC282,"")</f>
        <v/>
      </c>
      <c r="BE282" s="186" t="str">
        <f>IFERROR(SMALL(BD:BD,BC282),"")</f>
        <v/>
      </c>
      <c r="BF282" s="186" t="str">
        <f>IFERROR(INDEX($B$5:$F$553,#REF!,COLUMNS($K$1:BF281)),"")</f>
        <v/>
      </c>
      <c r="BG282" s="186" t="str">
        <f>IFERROR(INDEX($B$5:$F$17373,#REF!,COLUMNS($K$2:BG282)),"")</f>
        <v/>
      </c>
    </row>
    <row r="283" spans="4:59" x14ac:dyDescent="0.2">
      <c r="D283" s="186"/>
      <c r="BA283" s="186" t="s">
        <v>387</v>
      </c>
      <c r="BB283" s="186" t="str">
        <f>LEFT(BA283,3)</f>
        <v>EUR</v>
      </c>
      <c r="BC283" s="186">
        <f>ROWS($B$2:BA283)</f>
        <v>282</v>
      </c>
      <c r="BD283" s="186" t="str">
        <f>IF(BB283=$D$5,BC283,"")</f>
        <v/>
      </c>
      <c r="BE283" s="186" t="str">
        <f>IFERROR(SMALL(BD:BD,BC283),"")</f>
        <v/>
      </c>
      <c r="BF283" s="186" t="str">
        <f>IFERROR(INDEX($B$5:$F$553,#REF!,COLUMNS($K$1:BF282)),"")</f>
        <v/>
      </c>
      <c r="BG283" s="186" t="str">
        <f>IFERROR(INDEX($B$5:$F$17373,#REF!,COLUMNS($K$2:BG283)),"")</f>
        <v/>
      </c>
    </row>
    <row r="284" spans="4:59" x14ac:dyDescent="0.2">
      <c r="D284" s="186"/>
      <c r="BA284" s="186" t="s">
        <v>388</v>
      </c>
      <c r="BB284" s="186" t="str">
        <f>LEFT(BA284,3)</f>
        <v>EUR</v>
      </c>
      <c r="BC284" s="186">
        <f>ROWS($B$2:BA284)</f>
        <v>283</v>
      </c>
      <c r="BD284" s="186" t="str">
        <f>IF(BB284=$D$5,BC284,"")</f>
        <v/>
      </c>
      <c r="BE284" s="186" t="str">
        <f>IFERROR(SMALL(BD:BD,BC284),"")</f>
        <v/>
      </c>
      <c r="BF284" s="186" t="str">
        <f>IFERROR(INDEX($B$5:$F$553,#REF!,COLUMNS($K$1:BF283)),"")</f>
        <v/>
      </c>
      <c r="BG284" s="186" t="str">
        <f>IFERROR(INDEX($B$5:$F$17373,#REF!,COLUMNS($K$2:BG284)),"")</f>
        <v/>
      </c>
    </row>
    <row r="285" spans="4:59" x14ac:dyDescent="0.2">
      <c r="D285" s="186"/>
      <c r="BA285" s="186" t="s">
        <v>389</v>
      </c>
      <c r="BB285" s="186" t="str">
        <f>LEFT(BA285,3)</f>
        <v>EUR</v>
      </c>
      <c r="BC285" s="186">
        <f>ROWS($B$2:BA285)</f>
        <v>284</v>
      </c>
      <c r="BD285" s="186" t="str">
        <f>IF(BB285=$D$5,BC285,"")</f>
        <v/>
      </c>
      <c r="BE285" s="186" t="str">
        <f>IFERROR(SMALL(BD:BD,BC285),"")</f>
        <v/>
      </c>
      <c r="BF285" s="186" t="str">
        <f>IFERROR(INDEX($B$5:$F$553,#REF!,COLUMNS($K$1:BF284)),"")</f>
        <v/>
      </c>
      <c r="BG285" s="186" t="str">
        <f>IFERROR(INDEX($B$5:$F$17373,#REF!,COLUMNS($K$2:BG285)),"")</f>
        <v/>
      </c>
    </row>
    <row r="286" spans="4:59" x14ac:dyDescent="0.2">
      <c r="D286" s="186"/>
      <c r="BA286" s="186" t="s">
        <v>390</v>
      </c>
      <c r="BB286" s="186" t="str">
        <f>LEFT(BA286,3)</f>
        <v>EUR</v>
      </c>
      <c r="BC286" s="186">
        <f>ROWS($B$2:BA286)</f>
        <v>285</v>
      </c>
      <c r="BD286" s="186" t="str">
        <f>IF(BB286=$D$5,BC286,"")</f>
        <v/>
      </c>
      <c r="BE286" s="186" t="str">
        <f>IFERROR(SMALL(BD:BD,BC286),"")</f>
        <v/>
      </c>
      <c r="BF286" s="186" t="str">
        <f>IFERROR(INDEX($B$5:$F$553,#REF!,COLUMNS($K$1:BF285)),"")</f>
        <v/>
      </c>
      <c r="BG286" s="186" t="str">
        <f>IFERROR(INDEX($B$5:$F$17373,#REF!,COLUMNS($K$2:BG286)),"")</f>
        <v/>
      </c>
    </row>
    <row r="287" spans="4:59" x14ac:dyDescent="0.2">
      <c r="D287" s="186"/>
      <c r="BA287" s="186" t="s">
        <v>391</v>
      </c>
      <c r="BB287" s="186" t="str">
        <f>LEFT(BA287,3)</f>
        <v>EUR</v>
      </c>
      <c r="BC287" s="186">
        <f>ROWS($B$2:BA287)</f>
        <v>286</v>
      </c>
      <c r="BD287" s="186" t="str">
        <f>IF(BB287=$D$5,BC287,"")</f>
        <v/>
      </c>
      <c r="BE287" s="186" t="str">
        <f>IFERROR(SMALL(BD:BD,BC287),"")</f>
        <v/>
      </c>
      <c r="BF287" s="186" t="str">
        <f>IFERROR(INDEX($B$5:$F$553,#REF!,COLUMNS($K$1:BF286)),"")</f>
        <v/>
      </c>
      <c r="BG287" s="186" t="str">
        <f>IFERROR(INDEX($B$5:$F$17373,#REF!,COLUMNS($K$2:BG287)),"")</f>
        <v/>
      </c>
    </row>
    <row r="288" spans="4:59" x14ac:dyDescent="0.2">
      <c r="D288" s="186"/>
      <c r="BA288" s="186" t="s">
        <v>392</v>
      </c>
      <c r="BB288" s="186" t="str">
        <f>LEFT(BA288,3)</f>
        <v>EUR</v>
      </c>
      <c r="BC288" s="186">
        <f>ROWS($B$2:BA288)</f>
        <v>287</v>
      </c>
      <c r="BD288" s="186" t="str">
        <f>IF(BB288=$D$5,BC288,"")</f>
        <v/>
      </c>
      <c r="BE288" s="186" t="str">
        <f>IFERROR(SMALL(BD:BD,BC288),"")</f>
        <v/>
      </c>
      <c r="BF288" s="186" t="str">
        <f>IFERROR(INDEX($B$5:$F$553,#REF!,COLUMNS($K$1:BF287)),"")</f>
        <v/>
      </c>
      <c r="BG288" s="186" t="str">
        <f>IFERROR(INDEX($B$5:$F$17373,#REF!,COLUMNS($K$2:BG288)),"")</f>
        <v/>
      </c>
    </row>
    <row r="289" spans="4:59" x14ac:dyDescent="0.2">
      <c r="D289" s="186"/>
      <c r="BA289" s="186" t="s">
        <v>393</v>
      </c>
      <c r="BB289" s="186" t="str">
        <f>LEFT(BA289,3)</f>
        <v>EUR</v>
      </c>
      <c r="BC289" s="186">
        <f>ROWS($B$2:BA289)</f>
        <v>288</v>
      </c>
      <c r="BD289" s="186" t="str">
        <f>IF(BB289=$D$5,BC289,"")</f>
        <v/>
      </c>
      <c r="BE289" s="186" t="str">
        <f>IFERROR(SMALL(BD:BD,BC289),"")</f>
        <v/>
      </c>
      <c r="BF289" s="186" t="str">
        <f>IFERROR(INDEX($B$5:$F$553,#REF!,COLUMNS($K$1:BF288)),"")</f>
        <v/>
      </c>
      <c r="BG289" s="186" t="str">
        <f>IFERROR(INDEX($B$5:$F$17373,#REF!,COLUMNS($K$2:BG289)),"")</f>
        <v/>
      </c>
    </row>
    <row r="290" spans="4:59" x14ac:dyDescent="0.2">
      <c r="D290" s="186"/>
      <c r="BA290" s="186" t="s">
        <v>394</v>
      </c>
      <c r="BB290" s="186" t="str">
        <f>LEFT(BA290,3)</f>
        <v>EUR</v>
      </c>
      <c r="BC290" s="186">
        <f>ROWS($B$2:BA290)</f>
        <v>289</v>
      </c>
      <c r="BD290" s="186" t="str">
        <f>IF(BB290=$D$5,BC290,"")</f>
        <v/>
      </c>
      <c r="BE290" s="186" t="str">
        <f>IFERROR(SMALL(BD:BD,BC290),"")</f>
        <v/>
      </c>
      <c r="BF290" s="186" t="str">
        <f>IFERROR(INDEX($B$5:$F$553,#REF!,COLUMNS($K$1:BF289)),"")</f>
        <v/>
      </c>
      <c r="BG290" s="186" t="str">
        <f>IFERROR(INDEX($B$5:$F$17373,#REF!,COLUMNS($K$2:BG290)),"")</f>
        <v/>
      </c>
    </row>
    <row r="291" spans="4:59" x14ac:dyDescent="0.2">
      <c r="D291" s="186"/>
      <c r="BA291" s="186" t="s">
        <v>395</v>
      </c>
      <c r="BB291" s="186" t="str">
        <f>LEFT(BA291,3)</f>
        <v>EUR</v>
      </c>
      <c r="BC291" s="186">
        <f>ROWS($B$2:BA291)</f>
        <v>290</v>
      </c>
      <c r="BD291" s="186" t="str">
        <f>IF(BB291=$D$5,BC291,"")</f>
        <v/>
      </c>
      <c r="BE291" s="186" t="str">
        <f>IFERROR(SMALL(BD:BD,BC291),"")</f>
        <v/>
      </c>
      <c r="BF291" s="186" t="str">
        <f>IFERROR(INDEX($B$5:$F$553,#REF!,COLUMNS($K$1:BF290)),"")</f>
        <v/>
      </c>
      <c r="BG291" s="186" t="str">
        <f>IFERROR(INDEX($B$5:$F$17373,#REF!,COLUMNS($K$2:BG291)),"")</f>
        <v/>
      </c>
    </row>
    <row r="292" spans="4:59" x14ac:dyDescent="0.2">
      <c r="D292" s="186"/>
      <c r="BA292" s="186" t="s">
        <v>396</v>
      </c>
      <c r="BB292" s="186" t="str">
        <f>LEFT(BA292,3)</f>
        <v>EUR</v>
      </c>
      <c r="BC292" s="186">
        <f>ROWS($B$2:BA292)</f>
        <v>291</v>
      </c>
      <c r="BD292" s="186" t="str">
        <f>IF(BB292=$D$5,BC292,"")</f>
        <v/>
      </c>
      <c r="BE292" s="186" t="str">
        <f>IFERROR(SMALL(BD:BD,BC292),"")</f>
        <v/>
      </c>
      <c r="BF292" s="186" t="str">
        <f>IFERROR(INDEX($B$5:$F$553,#REF!,COLUMNS($K$1:BF291)),"")</f>
        <v/>
      </c>
      <c r="BG292" s="186" t="str">
        <f>IFERROR(INDEX($B$5:$F$17373,#REF!,COLUMNS($K$2:BG292)),"")</f>
        <v/>
      </c>
    </row>
    <row r="293" spans="4:59" x14ac:dyDescent="0.2">
      <c r="D293" s="186"/>
      <c r="BA293" s="186" t="s">
        <v>397</v>
      </c>
      <c r="BB293" s="186" t="str">
        <f>LEFT(BA293,3)</f>
        <v>EUR</v>
      </c>
      <c r="BC293" s="186">
        <f>ROWS($B$2:BA293)</f>
        <v>292</v>
      </c>
      <c r="BD293" s="186" t="str">
        <f>IF(BB293=$D$5,BC293,"")</f>
        <v/>
      </c>
      <c r="BE293" s="186" t="str">
        <f>IFERROR(SMALL(BD:BD,BC293),"")</f>
        <v/>
      </c>
      <c r="BF293" s="186" t="str">
        <f>IFERROR(INDEX($B$5:$F$553,#REF!,COLUMNS($K$1:BF292)),"")</f>
        <v/>
      </c>
      <c r="BG293" s="186" t="str">
        <f>IFERROR(INDEX($B$5:$F$17373,#REF!,COLUMNS($K$2:BG293)),"")</f>
        <v/>
      </c>
    </row>
    <row r="294" spans="4:59" x14ac:dyDescent="0.2">
      <c r="D294" s="186"/>
      <c r="BA294" s="186" t="s">
        <v>398</v>
      </c>
      <c r="BB294" s="186" t="str">
        <f>LEFT(BA294,3)</f>
        <v>EUR</v>
      </c>
      <c r="BC294" s="186">
        <f>ROWS($B$2:BA294)</f>
        <v>293</v>
      </c>
      <c r="BD294" s="186" t="str">
        <f>IF(BB294=$D$5,BC294,"")</f>
        <v/>
      </c>
      <c r="BE294" s="186" t="str">
        <f>IFERROR(SMALL(BD:BD,BC294),"")</f>
        <v/>
      </c>
      <c r="BF294" s="186" t="str">
        <f>IFERROR(INDEX($B$5:$F$553,#REF!,COLUMNS($K$1:BF293)),"")</f>
        <v/>
      </c>
      <c r="BG294" s="186" t="str">
        <f>IFERROR(INDEX($B$5:$F$17373,#REF!,COLUMNS($K$2:BG294)),"")</f>
        <v/>
      </c>
    </row>
    <row r="295" spans="4:59" x14ac:dyDescent="0.2">
      <c r="D295" s="186"/>
      <c r="BA295" s="186" t="s">
        <v>399</v>
      </c>
      <c r="BB295" s="186" t="str">
        <f>LEFT(BA295,3)</f>
        <v>EUR</v>
      </c>
      <c r="BC295" s="186">
        <f>ROWS($B$2:BA295)</f>
        <v>294</v>
      </c>
      <c r="BD295" s="186" t="str">
        <f>IF(BB295=$D$5,BC295,"")</f>
        <v/>
      </c>
      <c r="BE295" s="186" t="str">
        <f>IFERROR(SMALL(BD:BD,BC295),"")</f>
        <v/>
      </c>
      <c r="BF295" s="186" t="str">
        <f>IFERROR(INDEX($B$5:$F$553,#REF!,COLUMNS($K$1:BF294)),"")</f>
        <v/>
      </c>
      <c r="BG295" s="186" t="str">
        <f>IFERROR(INDEX($B$5:$F$17373,#REF!,COLUMNS($K$2:BG295)),"")</f>
        <v/>
      </c>
    </row>
    <row r="296" spans="4:59" x14ac:dyDescent="0.2">
      <c r="D296" s="186"/>
      <c r="BA296" s="186" t="s">
        <v>400</v>
      </c>
      <c r="BB296" s="186" t="str">
        <f>LEFT(BA296,3)</f>
        <v>EUR</v>
      </c>
      <c r="BC296" s="186">
        <f>ROWS($B$2:BA296)</f>
        <v>295</v>
      </c>
      <c r="BD296" s="186" t="str">
        <f>IF(BB296=$D$5,BC296,"")</f>
        <v/>
      </c>
      <c r="BE296" s="186" t="str">
        <f>IFERROR(SMALL(BD:BD,BC296),"")</f>
        <v/>
      </c>
      <c r="BF296" s="186" t="str">
        <f>IFERROR(INDEX($B$5:$F$553,#REF!,COLUMNS($K$1:BF295)),"")</f>
        <v/>
      </c>
      <c r="BG296" s="186" t="str">
        <f>IFERROR(INDEX($B$5:$F$17373,#REF!,COLUMNS($K$2:BG296)),"")</f>
        <v/>
      </c>
    </row>
    <row r="297" spans="4:59" x14ac:dyDescent="0.2">
      <c r="D297" s="186"/>
      <c r="BA297" s="186" t="s">
        <v>401</v>
      </c>
      <c r="BB297" s="186" t="str">
        <f>LEFT(BA297,3)</f>
        <v>EUR</v>
      </c>
      <c r="BC297" s="186">
        <f>ROWS($B$2:BA297)</f>
        <v>296</v>
      </c>
      <c r="BD297" s="186" t="str">
        <f>IF(BB297=$D$5,BC297,"")</f>
        <v/>
      </c>
      <c r="BE297" s="186" t="str">
        <f>IFERROR(SMALL(BD:BD,BC297),"")</f>
        <v/>
      </c>
      <c r="BF297" s="186" t="str">
        <f>IFERROR(INDEX($B$5:$F$553,#REF!,COLUMNS($K$1:BF296)),"")</f>
        <v/>
      </c>
      <c r="BG297" s="186" t="str">
        <f>IFERROR(INDEX($B$5:$F$17373,#REF!,COLUMNS($K$2:BG297)),"")</f>
        <v/>
      </c>
    </row>
    <row r="298" spans="4:59" x14ac:dyDescent="0.2">
      <c r="D298" s="186"/>
      <c r="BA298" s="186" t="s">
        <v>402</v>
      </c>
      <c r="BB298" s="186" t="str">
        <f>LEFT(BA298,3)</f>
        <v>EUR</v>
      </c>
      <c r="BC298" s="186">
        <f>ROWS($B$2:BA298)</f>
        <v>297</v>
      </c>
      <c r="BD298" s="186" t="str">
        <f>IF(BB298=$D$5,BC298,"")</f>
        <v/>
      </c>
      <c r="BE298" s="186" t="str">
        <f>IFERROR(SMALL(BD:BD,BC298),"")</f>
        <v/>
      </c>
      <c r="BF298" s="186" t="str">
        <f>IFERROR(INDEX($B$5:$F$553,#REF!,COLUMNS($K$1:BF297)),"")</f>
        <v/>
      </c>
      <c r="BG298" s="186" t="str">
        <f>IFERROR(INDEX($B$5:$F$17373,#REF!,COLUMNS($K$2:BG298)),"")</f>
        <v/>
      </c>
    </row>
    <row r="299" spans="4:59" x14ac:dyDescent="0.2">
      <c r="D299" s="186"/>
      <c r="BA299" s="186" t="s">
        <v>403</v>
      </c>
      <c r="BB299" s="186" t="str">
        <f>LEFT(BA299,3)</f>
        <v>EUR</v>
      </c>
      <c r="BC299" s="186">
        <f>ROWS($B$2:BA299)</f>
        <v>298</v>
      </c>
      <c r="BD299" s="186" t="str">
        <f>IF(BB299=$D$5,BC299,"")</f>
        <v/>
      </c>
      <c r="BE299" s="186" t="str">
        <f>IFERROR(SMALL(BD:BD,BC299),"")</f>
        <v/>
      </c>
      <c r="BF299" s="186" t="str">
        <f>IFERROR(INDEX($B$5:$F$553,#REF!,COLUMNS($K$1:BF298)),"")</f>
        <v/>
      </c>
      <c r="BG299" s="186" t="str">
        <f>IFERROR(INDEX($B$5:$F$17373,#REF!,COLUMNS($K$2:BG299)),"")</f>
        <v/>
      </c>
    </row>
    <row r="300" spans="4:59" x14ac:dyDescent="0.2">
      <c r="D300" s="186"/>
      <c r="BA300" s="186" t="s">
        <v>404</v>
      </c>
      <c r="BB300" s="186" t="str">
        <f>LEFT(BA300,3)</f>
        <v>EUR</v>
      </c>
      <c r="BC300" s="186">
        <f>ROWS($B$2:BA300)</f>
        <v>299</v>
      </c>
      <c r="BD300" s="186" t="str">
        <f>IF(BB300=$D$5,BC300,"")</f>
        <v/>
      </c>
      <c r="BE300" s="186" t="str">
        <f>IFERROR(SMALL(BD:BD,BC300),"")</f>
        <v/>
      </c>
      <c r="BF300" s="186" t="str">
        <f>IFERROR(INDEX($B$5:$F$553,#REF!,COLUMNS($K$1:BF299)),"")</f>
        <v/>
      </c>
      <c r="BG300" s="186" t="str">
        <f>IFERROR(INDEX($B$5:$F$17373,#REF!,COLUMNS($K$2:BG300)),"")</f>
        <v/>
      </c>
    </row>
    <row r="301" spans="4:59" x14ac:dyDescent="0.2">
      <c r="D301" s="186"/>
      <c r="BA301" s="186" t="s">
        <v>405</v>
      </c>
      <c r="BB301" s="186" t="str">
        <f>LEFT(BA301,3)</f>
        <v>EUR</v>
      </c>
      <c r="BC301" s="186">
        <f>ROWS($B$2:BA301)</f>
        <v>300</v>
      </c>
      <c r="BD301" s="186" t="str">
        <f>IF(BB301=$D$5,BC301,"")</f>
        <v/>
      </c>
      <c r="BE301" s="186" t="str">
        <f>IFERROR(SMALL(BD:BD,BC301),"")</f>
        <v/>
      </c>
      <c r="BF301" s="186" t="str">
        <f>IFERROR(INDEX($B$5:$F$553,#REF!,COLUMNS($K$1:BF300)),"")</f>
        <v/>
      </c>
      <c r="BG301" s="186" t="str">
        <f>IFERROR(INDEX($B$5:$F$17373,#REF!,COLUMNS($K$2:BG301)),"")</f>
        <v/>
      </c>
    </row>
    <row r="302" spans="4:59" x14ac:dyDescent="0.2">
      <c r="D302" s="186"/>
      <c r="BA302" s="186" t="s">
        <v>406</v>
      </c>
      <c r="BB302" s="186" t="str">
        <f>LEFT(BA302,3)</f>
        <v>EUR</v>
      </c>
      <c r="BC302" s="186">
        <f>ROWS($B$2:BA302)</f>
        <v>301</v>
      </c>
      <c r="BD302" s="186" t="str">
        <f>IF(BB302=$D$5,BC302,"")</f>
        <v/>
      </c>
      <c r="BE302" s="186" t="str">
        <f>IFERROR(SMALL(BD:BD,BC302),"")</f>
        <v/>
      </c>
      <c r="BF302" s="186" t="str">
        <f>IFERROR(INDEX($B$5:$F$553,#REF!,COLUMNS($K$1:BF301)),"")</f>
        <v/>
      </c>
      <c r="BG302" s="186" t="str">
        <f>IFERROR(INDEX($B$5:$F$17373,#REF!,COLUMNS($K$2:BG302)),"")</f>
        <v/>
      </c>
    </row>
    <row r="303" spans="4:59" x14ac:dyDescent="0.2">
      <c r="D303" s="186"/>
      <c r="BA303" s="186" t="s">
        <v>407</v>
      </c>
      <c r="BB303" s="186" t="str">
        <f>LEFT(BA303,3)</f>
        <v>EUR</v>
      </c>
      <c r="BC303" s="186">
        <f>ROWS($B$2:BA303)</f>
        <v>302</v>
      </c>
      <c r="BD303" s="186" t="str">
        <f>IF(BB303=$D$5,BC303,"")</f>
        <v/>
      </c>
      <c r="BE303" s="186" t="str">
        <f>IFERROR(SMALL(BD:BD,BC303),"")</f>
        <v/>
      </c>
      <c r="BF303" s="186" t="str">
        <f>IFERROR(INDEX($B$5:$F$553,#REF!,COLUMNS($K$1:BF302)),"")</f>
        <v/>
      </c>
      <c r="BG303" s="186" t="str">
        <f>IFERROR(INDEX($B$5:$F$17373,#REF!,COLUMNS($K$2:BG303)),"")</f>
        <v/>
      </c>
    </row>
    <row r="304" spans="4:59" x14ac:dyDescent="0.2">
      <c r="D304" s="186"/>
      <c r="BA304" s="186" t="s">
        <v>408</v>
      </c>
      <c r="BB304" s="186" t="str">
        <f>LEFT(BA304,3)</f>
        <v>EUR</v>
      </c>
      <c r="BC304" s="186">
        <f>ROWS($B$2:BA304)</f>
        <v>303</v>
      </c>
      <c r="BD304" s="186" t="str">
        <f>IF(BB304=$D$5,BC304,"")</f>
        <v/>
      </c>
      <c r="BE304" s="186" t="str">
        <f>IFERROR(SMALL(BD:BD,BC304),"")</f>
        <v/>
      </c>
      <c r="BF304" s="186" t="str">
        <f>IFERROR(INDEX($B$5:$F$553,#REF!,COLUMNS($K$1:BF303)),"")</f>
        <v/>
      </c>
      <c r="BG304" s="186" t="str">
        <f>IFERROR(INDEX($B$5:$F$17373,#REF!,COLUMNS($K$2:BG304)),"")</f>
        <v/>
      </c>
    </row>
    <row r="305" spans="4:59" x14ac:dyDescent="0.2">
      <c r="D305" s="186"/>
      <c r="BA305" s="186" t="s">
        <v>409</v>
      </c>
      <c r="BB305" s="186" t="str">
        <f>LEFT(BA305,3)</f>
        <v>EUR</v>
      </c>
      <c r="BC305" s="186">
        <f>ROWS($B$2:BA305)</f>
        <v>304</v>
      </c>
      <c r="BD305" s="186" t="str">
        <f>IF(BB305=$D$5,BC305,"")</f>
        <v/>
      </c>
      <c r="BE305" s="186" t="str">
        <f>IFERROR(SMALL(BD:BD,BC305),"")</f>
        <v/>
      </c>
      <c r="BF305" s="186" t="str">
        <f>IFERROR(INDEX($B$5:$F$553,#REF!,COLUMNS($K$1:BF304)),"")</f>
        <v/>
      </c>
      <c r="BG305" s="186" t="str">
        <f>IFERROR(INDEX($B$5:$F$17373,#REF!,COLUMNS($K$2:BG305)),"")</f>
        <v/>
      </c>
    </row>
    <row r="306" spans="4:59" x14ac:dyDescent="0.2">
      <c r="D306" s="186"/>
      <c r="BA306" s="186" t="s">
        <v>410</v>
      </c>
      <c r="BB306" s="186" t="str">
        <f>LEFT(BA306,3)</f>
        <v>EUR</v>
      </c>
      <c r="BC306" s="186">
        <f>ROWS($B$2:BA306)</f>
        <v>305</v>
      </c>
      <c r="BD306" s="186" t="str">
        <f>IF(BB306=$D$5,BC306,"")</f>
        <v/>
      </c>
      <c r="BE306" s="186" t="str">
        <f>IFERROR(SMALL(BD:BD,BC306),"")</f>
        <v/>
      </c>
      <c r="BF306" s="186" t="str">
        <f>IFERROR(INDEX($B$5:$F$553,#REF!,COLUMNS($K$1:BF305)),"")</f>
        <v/>
      </c>
      <c r="BG306" s="186" t="str">
        <f>IFERROR(INDEX($B$5:$F$17373,#REF!,COLUMNS($K$2:BG306)),"")</f>
        <v/>
      </c>
    </row>
    <row r="307" spans="4:59" x14ac:dyDescent="0.2">
      <c r="D307" s="186"/>
      <c r="BA307" s="186" t="s">
        <v>411</v>
      </c>
      <c r="BB307" s="186" t="str">
        <f>LEFT(BA307,3)</f>
        <v>EUR</v>
      </c>
      <c r="BC307" s="186">
        <f>ROWS($B$2:BA307)</f>
        <v>306</v>
      </c>
      <c r="BD307" s="186" t="str">
        <f>IF(BB307=$D$5,BC307,"")</f>
        <v/>
      </c>
      <c r="BE307" s="186" t="str">
        <f>IFERROR(SMALL(BD:BD,BC307),"")</f>
        <v/>
      </c>
      <c r="BF307" s="186" t="str">
        <f>IFERROR(INDEX($B$5:$F$553,#REF!,COLUMNS($K$1:BF306)),"")</f>
        <v/>
      </c>
      <c r="BG307" s="186" t="str">
        <f>IFERROR(INDEX($B$5:$F$17373,#REF!,COLUMNS($K$2:BG307)),"")</f>
        <v/>
      </c>
    </row>
    <row r="308" spans="4:59" x14ac:dyDescent="0.2">
      <c r="D308" s="186"/>
      <c r="BA308" s="186" t="s">
        <v>412</v>
      </c>
      <c r="BB308" s="186" t="str">
        <f>LEFT(BA308,3)</f>
        <v>EUR</v>
      </c>
      <c r="BC308" s="186">
        <f>ROWS($B$2:BA308)</f>
        <v>307</v>
      </c>
      <c r="BD308" s="186" t="str">
        <f>IF(BB308=$D$5,BC308,"")</f>
        <v/>
      </c>
      <c r="BE308" s="186" t="str">
        <f>IFERROR(SMALL(BD:BD,BC308),"")</f>
        <v/>
      </c>
      <c r="BF308" s="186" t="str">
        <f>IFERROR(INDEX($B$5:$F$553,#REF!,COLUMNS($K$1:BF307)),"")</f>
        <v/>
      </c>
      <c r="BG308" s="186" t="str">
        <f>IFERROR(INDEX($B$5:$F$17373,#REF!,COLUMNS($K$2:BG308)),"")</f>
        <v/>
      </c>
    </row>
    <row r="309" spans="4:59" x14ac:dyDescent="0.2">
      <c r="D309" s="186"/>
      <c r="BA309" s="186" t="s">
        <v>413</v>
      </c>
      <c r="BB309" s="186" t="str">
        <f>LEFT(BA309,3)</f>
        <v>EUR</v>
      </c>
      <c r="BC309" s="186">
        <f>ROWS($B$2:BA309)</f>
        <v>308</v>
      </c>
      <c r="BD309" s="186" t="str">
        <f>IF(BB309=$D$5,BC309,"")</f>
        <v/>
      </c>
      <c r="BE309" s="186" t="str">
        <f>IFERROR(SMALL(BD:BD,BC309),"")</f>
        <v/>
      </c>
      <c r="BF309" s="186" t="str">
        <f>IFERROR(INDEX($B$5:$F$553,#REF!,COLUMNS($K$1:BF308)),"")</f>
        <v/>
      </c>
      <c r="BG309" s="186" t="str">
        <f>IFERROR(INDEX($B$5:$F$17373,#REF!,COLUMNS($K$2:BG309)),"")</f>
        <v/>
      </c>
    </row>
    <row r="310" spans="4:59" x14ac:dyDescent="0.2">
      <c r="D310" s="186"/>
      <c r="BA310" s="186" t="s">
        <v>414</v>
      </c>
      <c r="BB310" s="186" t="str">
        <f>LEFT(BA310,3)</f>
        <v>EUR</v>
      </c>
      <c r="BC310" s="186">
        <f>ROWS($B$2:BA310)</f>
        <v>309</v>
      </c>
      <c r="BD310" s="186" t="str">
        <f>IF(BB310=$D$5,BC310,"")</f>
        <v/>
      </c>
      <c r="BE310" s="186" t="str">
        <f>IFERROR(SMALL(BD:BD,BC310),"")</f>
        <v/>
      </c>
      <c r="BF310" s="186" t="str">
        <f>IFERROR(INDEX($B$5:$F$553,#REF!,COLUMNS($K$1:BF309)),"")</f>
        <v/>
      </c>
      <c r="BG310" s="186" t="str">
        <f>IFERROR(INDEX($B$5:$F$17373,#REF!,COLUMNS($K$2:BG310)),"")</f>
        <v/>
      </c>
    </row>
    <row r="311" spans="4:59" x14ac:dyDescent="0.2">
      <c r="D311" s="186"/>
      <c r="BA311" s="186" t="s">
        <v>415</v>
      </c>
      <c r="BB311" s="186" t="str">
        <f>LEFT(BA311,3)</f>
        <v>EUR</v>
      </c>
      <c r="BC311" s="186">
        <f>ROWS($B$2:BA311)</f>
        <v>310</v>
      </c>
      <c r="BD311" s="186" t="str">
        <f>IF(BB311=$D$5,BC311,"")</f>
        <v/>
      </c>
      <c r="BE311" s="186" t="str">
        <f>IFERROR(SMALL(BD:BD,BC311),"")</f>
        <v/>
      </c>
      <c r="BF311" s="186" t="str">
        <f>IFERROR(INDEX($B$5:$F$553,#REF!,COLUMNS($K$1:BF310)),"")</f>
        <v/>
      </c>
      <c r="BG311" s="186" t="str">
        <f>IFERROR(INDEX($B$5:$F$17373,#REF!,COLUMNS($K$2:BG311)),"")</f>
        <v/>
      </c>
    </row>
    <row r="312" spans="4:59" x14ac:dyDescent="0.2">
      <c r="D312" s="186"/>
      <c r="BA312" s="186" t="s">
        <v>416</v>
      </c>
      <c r="BB312" s="186" t="str">
        <f>LEFT(BA312,3)</f>
        <v>EUR</v>
      </c>
      <c r="BC312" s="186">
        <f>ROWS($B$2:BA312)</f>
        <v>311</v>
      </c>
      <c r="BD312" s="186" t="str">
        <f>IF(BB312=$D$5,BC312,"")</f>
        <v/>
      </c>
      <c r="BE312" s="186" t="str">
        <f>IFERROR(SMALL(BD:BD,BC312),"")</f>
        <v/>
      </c>
      <c r="BF312" s="186" t="str">
        <f>IFERROR(INDEX($B$5:$F$553,#REF!,COLUMNS($K$1:BF311)),"")</f>
        <v/>
      </c>
      <c r="BG312" s="186" t="str">
        <f>IFERROR(INDEX($B$5:$F$17373,#REF!,COLUMNS($K$2:BG312)),"")</f>
        <v/>
      </c>
    </row>
    <row r="313" spans="4:59" x14ac:dyDescent="0.2">
      <c r="D313" s="186"/>
      <c r="BA313" s="186" t="s">
        <v>417</v>
      </c>
      <c r="BB313" s="186" t="str">
        <f>LEFT(BA313,3)</f>
        <v>EUR</v>
      </c>
      <c r="BC313" s="186">
        <f>ROWS($B$2:BA313)</f>
        <v>312</v>
      </c>
      <c r="BD313" s="186" t="str">
        <f>IF(BB313=$D$5,BC313,"")</f>
        <v/>
      </c>
      <c r="BE313" s="186" t="str">
        <f>IFERROR(SMALL(BD:BD,BC313),"")</f>
        <v/>
      </c>
      <c r="BF313" s="186" t="str">
        <f>IFERROR(INDEX($B$5:$F$553,#REF!,COLUMNS($K$1:BF312)),"")</f>
        <v/>
      </c>
      <c r="BG313" s="186" t="str">
        <f>IFERROR(INDEX($B$5:$F$17373,#REF!,COLUMNS($K$2:BG313)),"")</f>
        <v/>
      </c>
    </row>
    <row r="314" spans="4:59" x14ac:dyDescent="0.2">
      <c r="D314" s="186"/>
      <c r="BA314" s="186" t="s">
        <v>418</v>
      </c>
      <c r="BB314" s="186" t="str">
        <f>LEFT(BA314,3)</f>
        <v>EUR</v>
      </c>
      <c r="BC314" s="186">
        <f>ROWS($B$2:BA314)</f>
        <v>313</v>
      </c>
      <c r="BD314" s="186" t="str">
        <f>IF(BB314=$D$5,BC314,"")</f>
        <v/>
      </c>
      <c r="BE314" s="186" t="str">
        <f>IFERROR(SMALL(BD:BD,BC314),"")</f>
        <v/>
      </c>
      <c r="BF314" s="186" t="str">
        <f>IFERROR(INDEX($B$5:$F$553,#REF!,COLUMNS($K$1:BF313)),"")</f>
        <v/>
      </c>
      <c r="BG314" s="186" t="str">
        <f>IFERROR(INDEX($B$5:$F$17373,#REF!,COLUMNS($K$2:BG314)),"")</f>
        <v/>
      </c>
    </row>
    <row r="315" spans="4:59" x14ac:dyDescent="0.2">
      <c r="D315" s="186"/>
      <c r="BA315" s="186" t="s">
        <v>419</v>
      </c>
      <c r="BB315" s="186" t="str">
        <f>LEFT(BA315,3)</f>
        <v>EUR</v>
      </c>
      <c r="BC315" s="186">
        <f>ROWS($B$2:BA315)</f>
        <v>314</v>
      </c>
      <c r="BD315" s="186" t="str">
        <f>IF(BB315=$D$5,BC315,"")</f>
        <v/>
      </c>
      <c r="BE315" s="186" t="str">
        <f>IFERROR(SMALL(BD:BD,BC315),"")</f>
        <v/>
      </c>
      <c r="BF315" s="186" t="str">
        <f>IFERROR(INDEX($B$5:$F$553,#REF!,COLUMNS($K$1:BF314)),"")</f>
        <v/>
      </c>
      <c r="BG315" s="186" t="str">
        <f>IFERROR(INDEX($B$5:$F$17373,#REF!,COLUMNS($K$2:BG315)),"")</f>
        <v/>
      </c>
    </row>
    <row r="316" spans="4:59" x14ac:dyDescent="0.2">
      <c r="D316" s="186"/>
      <c r="BA316" s="186" t="s">
        <v>420</v>
      </c>
      <c r="BB316" s="186" t="str">
        <f>LEFT(BA316,3)</f>
        <v>EUR</v>
      </c>
      <c r="BC316" s="186">
        <f>ROWS($B$2:BA316)</f>
        <v>315</v>
      </c>
      <c r="BD316" s="186" t="str">
        <f>IF(BB316=$D$5,BC316,"")</f>
        <v/>
      </c>
      <c r="BE316" s="186" t="str">
        <f>IFERROR(SMALL(BD:BD,BC316),"")</f>
        <v/>
      </c>
      <c r="BF316" s="186" t="str">
        <f>IFERROR(INDEX($B$5:$F$553,#REF!,COLUMNS($K$1:BF315)),"")</f>
        <v/>
      </c>
      <c r="BG316" s="186" t="str">
        <f>IFERROR(INDEX($B$5:$F$17373,#REF!,COLUMNS($K$2:BG316)),"")</f>
        <v/>
      </c>
    </row>
    <row r="317" spans="4:59" x14ac:dyDescent="0.2">
      <c r="D317" s="186"/>
      <c r="BA317" s="186" t="s">
        <v>421</v>
      </c>
      <c r="BB317" s="186" t="str">
        <f>LEFT(BA317,3)</f>
        <v>EUR</v>
      </c>
      <c r="BC317" s="186">
        <f>ROWS($B$2:BA317)</f>
        <v>316</v>
      </c>
      <c r="BD317" s="186" t="str">
        <f>IF(BB317=$D$5,BC317,"")</f>
        <v/>
      </c>
      <c r="BE317" s="186" t="str">
        <f>IFERROR(SMALL(BD:BD,BC317),"")</f>
        <v/>
      </c>
      <c r="BF317" s="186" t="str">
        <f>IFERROR(INDEX($B$5:$F$553,#REF!,COLUMNS($K$1:BF316)),"")</f>
        <v/>
      </c>
      <c r="BG317" s="186" t="str">
        <f>IFERROR(INDEX($B$5:$F$17373,#REF!,COLUMNS($K$2:BG317)),"")</f>
        <v/>
      </c>
    </row>
    <row r="318" spans="4:59" x14ac:dyDescent="0.2">
      <c r="D318" s="186"/>
      <c r="BA318" s="186" t="s">
        <v>422</v>
      </c>
      <c r="BB318" s="186" t="str">
        <f>LEFT(BA318,3)</f>
        <v>EUR</v>
      </c>
      <c r="BC318" s="186">
        <f>ROWS($B$2:BA318)</f>
        <v>317</v>
      </c>
      <c r="BD318" s="186" t="str">
        <f>IF(BB318=$D$5,BC318,"")</f>
        <v/>
      </c>
      <c r="BE318" s="186" t="str">
        <f>IFERROR(SMALL(BD:BD,BC318),"")</f>
        <v/>
      </c>
      <c r="BF318" s="186" t="str">
        <f>IFERROR(INDEX($B$5:$F$553,#REF!,COLUMNS($K$1:BF317)),"")</f>
        <v/>
      </c>
      <c r="BG318" s="186" t="str">
        <f>IFERROR(INDEX($B$5:$F$17373,#REF!,COLUMNS($K$2:BG318)),"")</f>
        <v/>
      </c>
    </row>
    <row r="319" spans="4:59" x14ac:dyDescent="0.2">
      <c r="D319" s="186"/>
      <c r="BA319" s="186" t="s">
        <v>423</v>
      </c>
      <c r="BB319" s="186" t="str">
        <f>LEFT(BA319,3)</f>
        <v>EUR</v>
      </c>
      <c r="BC319" s="186">
        <f>ROWS($B$2:BA319)</f>
        <v>318</v>
      </c>
      <c r="BD319" s="186" t="str">
        <f>IF(BB319=$D$5,BC319,"")</f>
        <v/>
      </c>
      <c r="BE319" s="186" t="str">
        <f>IFERROR(SMALL(BD:BD,BC319),"")</f>
        <v/>
      </c>
      <c r="BF319" s="186" t="str">
        <f>IFERROR(INDEX($B$5:$F$553,#REF!,COLUMNS($K$1:BF318)),"")</f>
        <v/>
      </c>
      <c r="BG319" s="186" t="str">
        <f>IFERROR(INDEX($B$5:$F$17373,#REF!,COLUMNS($K$2:BG319)),"")</f>
        <v/>
      </c>
    </row>
    <row r="320" spans="4:59" x14ac:dyDescent="0.2">
      <c r="D320" s="186"/>
      <c r="BA320" s="186" t="s">
        <v>424</v>
      </c>
      <c r="BB320" s="186" t="str">
        <f>LEFT(BA320,3)</f>
        <v>EUR</v>
      </c>
      <c r="BC320" s="186">
        <f>ROWS($B$2:BA320)</f>
        <v>319</v>
      </c>
      <c r="BD320" s="186" t="str">
        <f>IF(BB320=$D$5,BC320,"")</f>
        <v/>
      </c>
      <c r="BE320" s="186" t="str">
        <f>IFERROR(SMALL(BD:BD,BC320),"")</f>
        <v/>
      </c>
      <c r="BF320" s="186" t="str">
        <f>IFERROR(INDEX($B$5:$F$553,#REF!,COLUMNS($K$1:BF319)),"")</f>
        <v/>
      </c>
      <c r="BG320" s="186" t="str">
        <f>IFERROR(INDEX($B$5:$F$17373,#REF!,COLUMNS($K$2:BG320)),"")</f>
        <v/>
      </c>
    </row>
    <row r="321" spans="4:59" x14ac:dyDescent="0.2">
      <c r="D321" s="186"/>
      <c r="BA321" s="186" t="s">
        <v>425</v>
      </c>
      <c r="BB321" s="186" t="str">
        <f>LEFT(BA321,3)</f>
        <v>EUR</v>
      </c>
      <c r="BC321" s="186">
        <f>ROWS($B$2:BA321)</f>
        <v>320</v>
      </c>
      <c r="BD321" s="186" t="str">
        <f>IF(BB321=$D$5,BC321,"")</f>
        <v/>
      </c>
      <c r="BE321" s="186" t="str">
        <f>IFERROR(SMALL(BD:BD,BC321),"")</f>
        <v/>
      </c>
      <c r="BF321" s="186" t="str">
        <f>IFERROR(INDEX($B$5:$F$553,#REF!,COLUMNS($K$1:BF320)),"")</f>
        <v/>
      </c>
      <c r="BG321" s="186" t="str">
        <f>IFERROR(INDEX($B$5:$F$17373,#REF!,COLUMNS($K$2:BG321)),"")</f>
        <v/>
      </c>
    </row>
    <row r="322" spans="4:59" x14ac:dyDescent="0.2">
      <c r="D322" s="186"/>
      <c r="BA322" s="186" t="s">
        <v>426</v>
      </c>
      <c r="BB322" s="186" t="str">
        <f>LEFT(BA322,3)</f>
        <v>EUR</v>
      </c>
      <c r="BC322" s="186">
        <f>ROWS($B$2:BA322)</f>
        <v>321</v>
      </c>
      <c r="BD322" s="186" t="str">
        <f>IF(BB322=$D$5,BC322,"")</f>
        <v/>
      </c>
      <c r="BE322" s="186" t="str">
        <f>IFERROR(SMALL(BD:BD,BC322),"")</f>
        <v/>
      </c>
      <c r="BF322" s="186" t="str">
        <f>IFERROR(INDEX($B$5:$F$553,#REF!,COLUMNS($K$1:BF321)),"")</f>
        <v/>
      </c>
      <c r="BG322" s="186" t="str">
        <f>IFERROR(INDEX($B$5:$F$17373,#REF!,COLUMNS($K$2:BG322)),"")</f>
        <v/>
      </c>
    </row>
    <row r="323" spans="4:59" x14ac:dyDescent="0.2">
      <c r="D323" s="186"/>
      <c r="BA323" s="186" t="s">
        <v>427</v>
      </c>
      <c r="BB323" s="186" t="str">
        <f>LEFT(BA323,3)</f>
        <v>EUR</v>
      </c>
      <c r="BC323" s="186">
        <f>ROWS($B$2:BA323)</f>
        <v>322</v>
      </c>
      <c r="BD323" s="186" t="str">
        <f>IF(BB323=$D$5,BC323,"")</f>
        <v/>
      </c>
      <c r="BE323" s="186" t="str">
        <f>IFERROR(SMALL(BD:BD,BC323),"")</f>
        <v/>
      </c>
      <c r="BF323" s="186" t="str">
        <f>IFERROR(INDEX($B$5:$F$553,#REF!,COLUMNS($K$1:BF322)),"")</f>
        <v/>
      </c>
      <c r="BG323" s="186" t="str">
        <f>IFERROR(INDEX($B$5:$F$17373,#REF!,COLUMNS($K$2:BG323)),"")</f>
        <v/>
      </c>
    </row>
    <row r="324" spans="4:59" x14ac:dyDescent="0.2">
      <c r="D324" s="186"/>
      <c r="BA324" s="186" t="s">
        <v>428</v>
      </c>
      <c r="BB324" s="186" t="str">
        <f>LEFT(BA324,3)</f>
        <v>EUR</v>
      </c>
      <c r="BC324" s="186">
        <f>ROWS($B$2:BA324)</f>
        <v>323</v>
      </c>
      <c r="BD324" s="186" t="str">
        <f>IF(BB324=$D$5,BC324,"")</f>
        <v/>
      </c>
      <c r="BE324" s="186" t="str">
        <f>IFERROR(SMALL(BD:BD,BC324),"")</f>
        <v/>
      </c>
      <c r="BF324" s="186" t="str">
        <f>IFERROR(INDEX($B$5:$F$553,#REF!,COLUMNS($K$1:BF323)),"")</f>
        <v/>
      </c>
      <c r="BG324" s="186" t="str">
        <f>IFERROR(INDEX($B$5:$F$17373,#REF!,COLUMNS($K$2:BG324)),"")</f>
        <v/>
      </c>
    </row>
    <row r="325" spans="4:59" x14ac:dyDescent="0.2">
      <c r="D325" s="186"/>
      <c r="BA325" s="186" t="s">
        <v>429</v>
      </c>
      <c r="BB325" s="186" t="str">
        <f>LEFT(BA325,3)</f>
        <v>EUR</v>
      </c>
      <c r="BC325" s="186">
        <f>ROWS($B$2:BA325)</f>
        <v>324</v>
      </c>
      <c r="BD325" s="186" t="str">
        <f>IF(BB325=$D$5,BC325,"")</f>
        <v/>
      </c>
      <c r="BE325" s="186" t="str">
        <f>IFERROR(SMALL(BD:BD,BC325),"")</f>
        <v/>
      </c>
      <c r="BF325" s="186" t="str">
        <f>IFERROR(INDEX($B$5:$F$553,#REF!,COLUMNS($K$1:BF324)),"")</f>
        <v/>
      </c>
      <c r="BG325" s="186" t="str">
        <f>IFERROR(INDEX($B$5:$F$17373,#REF!,COLUMNS($K$2:BG325)),"")</f>
        <v/>
      </c>
    </row>
    <row r="326" spans="4:59" x14ac:dyDescent="0.2">
      <c r="D326" s="186"/>
      <c r="BA326" s="186" t="s">
        <v>430</v>
      </c>
      <c r="BB326" s="186" t="str">
        <f>LEFT(BA326,3)</f>
        <v>EUR</v>
      </c>
      <c r="BC326" s="186">
        <f>ROWS($B$2:BA326)</f>
        <v>325</v>
      </c>
      <c r="BD326" s="186" t="str">
        <f>IF(BB326=$D$5,BC326,"")</f>
        <v/>
      </c>
      <c r="BE326" s="186" t="str">
        <f>IFERROR(SMALL(BD:BD,BC326),"")</f>
        <v/>
      </c>
      <c r="BF326" s="186" t="str">
        <f>IFERROR(INDEX($B$5:$F$553,#REF!,COLUMNS($K$1:BF325)),"")</f>
        <v/>
      </c>
      <c r="BG326" s="186" t="str">
        <f>IFERROR(INDEX($B$5:$F$17373,#REF!,COLUMNS($K$2:BG326)),"")</f>
        <v/>
      </c>
    </row>
    <row r="327" spans="4:59" x14ac:dyDescent="0.2">
      <c r="D327" s="186"/>
      <c r="BA327" s="186" t="s">
        <v>431</v>
      </c>
      <c r="BB327" s="186" t="str">
        <f>LEFT(BA327,3)</f>
        <v>EUR</v>
      </c>
      <c r="BC327" s="186">
        <f>ROWS($B$2:BA327)</f>
        <v>326</v>
      </c>
      <c r="BD327" s="186" t="str">
        <f>IF(BB327=$D$5,BC327,"")</f>
        <v/>
      </c>
      <c r="BE327" s="186" t="str">
        <f>IFERROR(SMALL(BD:BD,BC327),"")</f>
        <v/>
      </c>
      <c r="BF327" s="186" t="str">
        <f>IFERROR(INDEX($B$5:$F$553,#REF!,COLUMNS($K$1:BF326)),"")</f>
        <v/>
      </c>
      <c r="BG327" s="186" t="str">
        <f>IFERROR(INDEX($B$5:$F$17373,#REF!,COLUMNS($K$2:BG327)),"")</f>
        <v/>
      </c>
    </row>
    <row r="328" spans="4:59" x14ac:dyDescent="0.2">
      <c r="D328" s="186"/>
      <c r="BA328" s="186" t="s">
        <v>432</v>
      </c>
      <c r="BB328" s="186" t="str">
        <f>LEFT(BA328,3)</f>
        <v>EUR</v>
      </c>
      <c r="BC328" s="186">
        <f>ROWS($B$2:BA328)</f>
        <v>327</v>
      </c>
      <c r="BD328" s="186" t="str">
        <f>IF(BB328=$D$5,BC328,"")</f>
        <v/>
      </c>
      <c r="BE328" s="186" t="str">
        <f>IFERROR(SMALL(BD:BD,BC328),"")</f>
        <v/>
      </c>
      <c r="BF328" s="186" t="str">
        <f>IFERROR(INDEX($B$5:$F$553,#REF!,COLUMNS($K$1:BF327)),"")</f>
        <v/>
      </c>
      <c r="BG328" s="186" t="str">
        <f>IFERROR(INDEX($B$5:$F$17373,#REF!,COLUMNS($K$2:BG328)),"")</f>
        <v/>
      </c>
    </row>
    <row r="329" spans="4:59" x14ac:dyDescent="0.2">
      <c r="D329" s="186"/>
      <c r="BA329" s="186" t="s">
        <v>433</v>
      </c>
      <c r="BB329" s="186" t="str">
        <f>LEFT(BA329,3)</f>
        <v>EUR</v>
      </c>
      <c r="BC329" s="186">
        <f>ROWS($B$2:BA329)</f>
        <v>328</v>
      </c>
      <c r="BD329" s="186" t="str">
        <f>IF(BB329=$D$5,BC329,"")</f>
        <v/>
      </c>
      <c r="BE329" s="186" t="str">
        <f>IFERROR(SMALL(BD:BD,BC329),"")</f>
        <v/>
      </c>
      <c r="BF329" s="186" t="str">
        <f>IFERROR(INDEX($B$5:$F$553,#REF!,COLUMNS($K$1:BF328)),"")</f>
        <v/>
      </c>
      <c r="BG329" s="186" t="str">
        <f>IFERROR(INDEX($B$5:$F$17373,#REF!,COLUMNS($K$2:BG329)),"")</f>
        <v/>
      </c>
    </row>
    <row r="330" spans="4:59" x14ac:dyDescent="0.2">
      <c r="D330" s="186"/>
      <c r="BA330" s="186" t="s">
        <v>434</v>
      </c>
      <c r="BB330" s="186" t="str">
        <f>LEFT(BA330,3)</f>
        <v>EUR</v>
      </c>
      <c r="BC330" s="186">
        <f>ROWS($B$2:BA330)</f>
        <v>329</v>
      </c>
      <c r="BD330" s="186" t="str">
        <f>IF(BB330=$D$5,BC330,"")</f>
        <v/>
      </c>
      <c r="BE330" s="186" t="str">
        <f>IFERROR(SMALL(BD:BD,BC330),"")</f>
        <v/>
      </c>
      <c r="BF330" s="186" t="str">
        <f>IFERROR(INDEX($B$5:$F$553,#REF!,COLUMNS($K$1:BF329)),"")</f>
        <v/>
      </c>
      <c r="BG330" s="186" t="str">
        <f>IFERROR(INDEX($B$5:$F$17373,#REF!,COLUMNS($K$2:BG330)),"")</f>
        <v/>
      </c>
    </row>
    <row r="331" spans="4:59" x14ac:dyDescent="0.2">
      <c r="D331" s="186"/>
      <c r="BA331" s="186" t="s">
        <v>435</v>
      </c>
      <c r="BB331" s="186" t="str">
        <f>LEFT(BA331,3)</f>
        <v>EUR</v>
      </c>
      <c r="BC331" s="186">
        <f>ROWS($B$2:BA331)</f>
        <v>330</v>
      </c>
      <c r="BD331" s="186" t="str">
        <f>IF(BB331=$D$5,BC331,"")</f>
        <v/>
      </c>
      <c r="BE331" s="186" t="str">
        <f>IFERROR(SMALL(BD:BD,BC331),"")</f>
        <v/>
      </c>
      <c r="BF331" s="186" t="str">
        <f>IFERROR(INDEX($B$5:$F$553,#REF!,COLUMNS($K$1:BF330)),"")</f>
        <v/>
      </c>
      <c r="BG331" s="186" t="str">
        <f>IFERROR(INDEX($B$5:$F$17373,#REF!,COLUMNS($K$2:BG331)),"")</f>
        <v/>
      </c>
    </row>
    <row r="332" spans="4:59" x14ac:dyDescent="0.2">
      <c r="D332" s="186"/>
      <c r="BA332" s="186" t="s">
        <v>436</v>
      </c>
      <c r="BB332" s="186" t="str">
        <f>LEFT(BA332,3)</f>
        <v>EUR</v>
      </c>
      <c r="BC332" s="186">
        <f>ROWS($B$2:BA332)</f>
        <v>331</v>
      </c>
      <c r="BD332" s="186" t="str">
        <f>IF(BB332=$D$5,BC332,"")</f>
        <v/>
      </c>
      <c r="BE332" s="186" t="str">
        <f>IFERROR(SMALL(BD:BD,BC332),"")</f>
        <v/>
      </c>
      <c r="BF332" s="186" t="str">
        <f>IFERROR(INDEX($B$5:$F$553,#REF!,COLUMNS($K$1:BF331)),"")</f>
        <v/>
      </c>
      <c r="BG332" s="186" t="str">
        <f>IFERROR(INDEX($B$5:$F$17373,#REF!,COLUMNS($K$2:BG332)),"")</f>
        <v/>
      </c>
    </row>
    <row r="333" spans="4:59" x14ac:dyDescent="0.2">
      <c r="D333" s="186"/>
      <c r="BA333" s="186" t="s">
        <v>437</v>
      </c>
      <c r="BB333" s="186" t="str">
        <f>LEFT(BA333,3)</f>
        <v>EUR</v>
      </c>
      <c r="BC333" s="186">
        <f>ROWS($B$2:BA333)</f>
        <v>332</v>
      </c>
      <c r="BD333" s="186" t="str">
        <f>IF(BB333=$D$5,BC333,"")</f>
        <v/>
      </c>
      <c r="BE333" s="186" t="str">
        <f>IFERROR(SMALL(BD:BD,BC333),"")</f>
        <v/>
      </c>
      <c r="BF333" s="186" t="str">
        <f>IFERROR(INDEX($B$5:$F$553,#REF!,COLUMNS($K$1:BF332)),"")</f>
        <v/>
      </c>
      <c r="BG333" s="186" t="str">
        <f>IFERROR(INDEX($B$5:$F$17373,#REF!,COLUMNS($K$2:BG333)),"")</f>
        <v/>
      </c>
    </row>
    <row r="334" spans="4:59" x14ac:dyDescent="0.2">
      <c r="D334" s="186"/>
      <c r="BA334" s="186" t="s">
        <v>438</v>
      </c>
      <c r="BB334" s="186" t="str">
        <f>LEFT(BA334,3)</f>
        <v>EUR</v>
      </c>
      <c r="BC334" s="186">
        <f>ROWS($B$2:BA334)</f>
        <v>333</v>
      </c>
      <c r="BD334" s="186" t="str">
        <f>IF(BB334=$D$5,BC334,"")</f>
        <v/>
      </c>
      <c r="BE334" s="186" t="str">
        <f>IFERROR(SMALL(BD:BD,BC334),"")</f>
        <v/>
      </c>
      <c r="BF334" s="186" t="str">
        <f>IFERROR(INDEX($B$5:$F$553,#REF!,COLUMNS($K$1:BF333)),"")</f>
        <v/>
      </c>
      <c r="BG334" s="186" t="str">
        <f>IFERROR(INDEX($B$5:$F$17373,#REF!,COLUMNS($K$2:BG334)),"")</f>
        <v/>
      </c>
    </row>
    <row r="335" spans="4:59" x14ac:dyDescent="0.2">
      <c r="D335" s="186"/>
      <c r="BA335" s="186" t="s">
        <v>439</v>
      </c>
      <c r="BB335" s="186" t="str">
        <f>LEFT(BA335,3)</f>
        <v>EUR</v>
      </c>
      <c r="BC335" s="186">
        <f>ROWS($B$2:BA335)</f>
        <v>334</v>
      </c>
      <c r="BD335" s="186" t="str">
        <f>IF(BB335=$D$5,BC335,"")</f>
        <v/>
      </c>
      <c r="BE335" s="186" t="str">
        <f>IFERROR(SMALL(BD:BD,BC335),"")</f>
        <v/>
      </c>
      <c r="BF335" s="186" t="str">
        <f>IFERROR(INDEX($B$5:$F$553,#REF!,COLUMNS($K$1:BF334)),"")</f>
        <v/>
      </c>
      <c r="BG335" s="186" t="str">
        <f>IFERROR(INDEX($B$5:$F$17373,#REF!,COLUMNS($K$2:BG335)),"")</f>
        <v/>
      </c>
    </row>
    <row r="336" spans="4:59" x14ac:dyDescent="0.2">
      <c r="D336" s="186"/>
      <c r="BA336" s="186" t="s">
        <v>440</v>
      </c>
      <c r="BB336" s="186" t="str">
        <f>LEFT(BA336,3)</f>
        <v>EUR</v>
      </c>
      <c r="BC336" s="186">
        <f>ROWS($B$2:BA336)</f>
        <v>335</v>
      </c>
      <c r="BD336" s="186" t="str">
        <f>IF(BB336=$D$5,BC336,"")</f>
        <v/>
      </c>
      <c r="BE336" s="186" t="str">
        <f>IFERROR(SMALL(BD:BD,BC336),"")</f>
        <v/>
      </c>
      <c r="BF336" s="186" t="str">
        <f>IFERROR(INDEX($B$5:$F$553,#REF!,COLUMNS($K$1:BF335)),"")</f>
        <v/>
      </c>
      <c r="BG336" s="186" t="str">
        <f>IFERROR(INDEX($B$5:$F$17373,#REF!,COLUMNS($K$2:BG336)),"")</f>
        <v/>
      </c>
    </row>
    <row r="337" spans="4:59" x14ac:dyDescent="0.2">
      <c r="D337" s="186"/>
      <c r="BA337" s="186" t="s">
        <v>441</v>
      </c>
      <c r="BB337" s="186" t="str">
        <f>LEFT(BA337,3)</f>
        <v>EUR</v>
      </c>
      <c r="BC337" s="186">
        <f>ROWS($B$2:BA337)</f>
        <v>336</v>
      </c>
      <c r="BD337" s="186" t="str">
        <f>IF(BB337=$D$5,BC337,"")</f>
        <v/>
      </c>
      <c r="BE337" s="186" t="str">
        <f>IFERROR(SMALL(BD:BD,BC337),"")</f>
        <v/>
      </c>
      <c r="BF337" s="186" t="str">
        <f>IFERROR(INDEX($B$5:$F$553,#REF!,COLUMNS($K$1:BF336)),"")</f>
        <v/>
      </c>
      <c r="BG337" s="186" t="str">
        <f>IFERROR(INDEX($B$5:$F$17373,#REF!,COLUMNS($K$2:BG337)),"")</f>
        <v/>
      </c>
    </row>
    <row r="338" spans="4:59" x14ac:dyDescent="0.2">
      <c r="D338" s="186"/>
      <c r="BA338" s="186" t="s">
        <v>442</v>
      </c>
      <c r="BB338" s="186" t="str">
        <f>LEFT(BA338,3)</f>
        <v>EUR</v>
      </c>
      <c r="BC338" s="186">
        <f>ROWS($B$2:BA338)</f>
        <v>337</v>
      </c>
      <c r="BD338" s="186" t="str">
        <f>IF(BB338=$D$5,BC338,"")</f>
        <v/>
      </c>
      <c r="BE338" s="186" t="str">
        <f>IFERROR(SMALL(BD:BD,BC338),"")</f>
        <v/>
      </c>
      <c r="BF338" s="186" t="str">
        <f>IFERROR(INDEX($B$5:$F$553,#REF!,COLUMNS($K$1:BF337)),"")</f>
        <v/>
      </c>
      <c r="BG338" s="186" t="str">
        <f>IFERROR(INDEX($B$5:$F$17373,#REF!,COLUMNS($K$2:BG338)),"")</f>
        <v/>
      </c>
    </row>
    <row r="339" spans="4:59" x14ac:dyDescent="0.2">
      <c r="D339" s="186"/>
      <c r="BA339" s="186" t="s">
        <v>443</v>
      </c>
      <c r="BB339" s="186" t="str">
        <f>LEFT(BA339,3)</f>
        <v>EUR</v>
      </c>
      <c r="BC339" s="186">
        <f>ROWS($B$2:BA339)</f>
        <v>338</v>
      </c>
      <c r="BD339" s="186" t="str">
        <f>IF(BB339=$D$5,BC339,"")</f>
        <v/>
      </c>
      <c r="BE339" s="186" t="str">
        <f>IFERROR(SMALL(BD:BD,BC339),"")</f>
        <v/>
      </c>
      <c r="BF339" s="186" t="str">
        <f>IFERROR(INDEX($B$5:$F$553,#REF!,COLUMNS($K$1:BF338)),"")</f>
        <v/>
      </c>
      <c r="BG339" s="186" t="str">
        <f>IFERROR(INDEX($B$5:$F$17373,#REF!,COLUMNS($K$2:BG339)),"")</f>
        <v/>
      </c>
    </row>
    <row r="340" spans="4:59" x14ac:dyDescent="0.2">
      <c r="D340" s="186"/>
      <c r="BA340" s="186" t="s">
        <v>444</v>
      </c>
      <c r="BB340" s="186" t="str">
        <f>LEFT(BA340,3)</f>
        <v>EUR</v>
      </c>
      <c r="BC340" s="186">
        <f>ROWS($B$2:BA340)</f>
        <v>339</v>
      </c>
      <c r="BD340" s="186" t="str">
        <f>IF(BB340=$D$5,BC340,"")</f>
        <v/>
      </c>
      <c r="BE340" s="186" t="str">
        <f>IFERROR(SMALL(BD:BD,BC340),"")</f>
        <v/>
      </c>
      <c r="BF340" s="186" t="str">
        <f>IFERROR(INDEX($B$5:$F$553,#REF!,COLUMNS($K$1:BF339)),"")</f>
        <v/>
      </c>
      <c r="BG340" s="186" t="str">
        <f>IFERROR(INDEX($B$5:$F$17373,#REF!,COLUMNS($K$2:BG340)),"")</f>
        <v/>
      </c>
    </row>
    <row r="341" spans="4:59" x14ac:dyDescent="0.2">
      <c r="D341" s="186"/>
      <c r="BA341" s="186" t="s">
        <v>445</v>
      </c>
      <c r="BB341" s="186" t="str">
        <f>LEFT(BA341,3)</f>
        <v>EUR</v>
      </c>
      <c r="BC341" s="186">
        <f>ROWS($B$2:BA341)</f>
        <v>340</v>
      </c>
      <c r="BD341" s="186" t="str">
        <f>IF(BB341=$D$5,BC341,"")</f>
        <v/>
      </c>
      <c r="BE341" s="186" t="str">
        <f>IFERROR(SMALL(BD:BD,BC341),"")</f>
        <v/>
      </c>
      <c r="BF341" s="186" t="str">
        <f>IFERROR(INDEX($B$5:$F$553,#REF!,COLUMNS($K$1:BF340)),"")</f>
        <v/>
      </c>
      <c r="BG341" s="186" t="str">
        <f>IFERROR(INDEX($B$5:$F$17373,#REF!,COLUMNS($K$2:BG341)),"")</f>
        <v/>
      </c>
    </row>
    <row r="342" spans="4:59" x14ac:dyDescent="0.2">
      <c r="D342" s="186"/>
      <c r="BA342" s="186" t="s">
        <v>446</v>
      </c>
      <c r="BB342" s="186" t="str">
        <f>LEFT(BA342,3)</f>
        <v>EUR</v>
      </c>
      <c r="BC342" s="186">
        <f>ROWS($B$2:BA342)</f>
        <v>341</v>
      </c>
      <c r="BD342" s="186" t="str">
        <f>IF(BB342=$D$5,BC342,"")</f>
        <v/>
      </c>
      <c r="BE342" s="186" t="str">
        <f>IFERROR(SMALL(BD:BD,BC342),"")</f>
        <v/>
      </c>
      <c r="BF342" s="186" t="str">
        <f>IFERROR(INDEX($B$5:$F$553,#REF!,COLUMNS($K$1:BF341)),"")</f>
        <v/>
      </c>
      <c r="BG342" s="186" t="str">
        <f>IFERROR(INDEX($B$5:$F$17373,#REF!,COLUMNS($K$2:BG342)),"")</f>
        <v/>
      </c>
    </row>
    <row r="343" spans="4:59" x14ac:dyDescent="0.2">
      <c r="D343" s="186"/>
      <c r="BA343" s="186" t="s">
        <v>447</v>
      </c>
      <c r="BB343" s="186" t="str">
        <f>LEFT(BA343,3)</f>
        <v>EUR</v>
      </c>
      <c r="BC343" s="186">
        <f>ROWS($B$2:BA343)</f>
        <v>342</v>
      </c>
      <c r="BD343" s="186" t="str">
        <f>IF(BB343=$D$5,BC343,"")</f>
        <v/>
      </c>
      <c r="BE343" s="186" t="str">
        <f>IFERROR(SMALL(BD:BD,BC343),"")</f>
        <v/>
      </c>
      <c r="BF343" s="186" t="str">
        <f>IFERROR(INDEX($B$5:$F$553,#REF!,COLUMNS($K$1:BF342)),"")</f>
        <v/>
      </c>
      <c r="BG343" s="186" t="str">
        <f>IFERROR(INDEX($B$5:$F$17373,#REF!,COLUMNS($K$2:BG343)),"")</f>
        <v/>
      </c>
    </row>
    <row r="344" spans="4:59" x14ac:dyDescent="0.2">
      <c r="D344" s="186"/>
      <c r="BA344" s="186" t="s">
        <v>448</v>
      </c>
      <c r="BB344" s="186" t="str">
        <f>LEFT(BA344,3)</f>
        <v>EUR</v>
      </c>
      <c r="BC344" s="186">
        <f>ROWS($B$2:BA344)</f>
        <v>343</v>
      </c>
      <c r="BD344" s="186" t="str">
        <f>IF(BB344=$D$5,BC344,"")</f>
        <v/>
      </c>
      <c r="BE344" s="186" t="str">
        <f>IFERROR(SMALL(BD:BD,BC344),"")</f>
        <v/>
      </c>
      <c r="BF344" s="186" t="str">
        <f>IFERROR(INDEX($B$5:$F$553,#REF!,COLUMNS($K$1:BF343)),"")</f>
        <v/>
      </c>
      <c r="BG344" s="186" t="str">
        <f>IFERROR(INDEX($B$5:$F$17373,#REF!,COLUMNS($K$2:BG344)),"")</f>
        <v/>
      </c>
    </row>
    <row r="345" spans="4:59" x14ac:dyDescent="0.2">
      <c r="D345" s="186"/>
      <c r="BA345" s="186" t="s">
        <v>449</v>
      </c>
      <c r="BB345" s="186" t="str">
        <f>LEFT(BA345,3)</f>
        <v>EUR</v>
      </c>
      <c r="BC345" s="186">
        <f>ROWS($B$2:BA345)</f>
        <v>344</v>
      </c>
      <c r="BD345" s="186" t="str">
        <f>IF(BB345=$D$5,BC345,"")</f>
        <v/>
      </c>
      <c r="BE345" s="186" t="str">
        <f>IFERROR(SMALL(BD:BD,BC345),"")</f>
        <v/>
      </c>
      <c r="BF345" s="186" t="str">
        <f>IFERROR(INDEX($B$5:$F$553,#REF!,COLUMNS($K$1:BF344)),"")</f>
        <v/>
      </c>
      <c r="BG345" s="186" t="str">
        <f>IFERROR(INDEX($B$5:$F$17373,#REF!,COLUMNS($K$2:BG345)),"")</f>
        <v/>
      </c>
    </row>
    <row r="346" spans="4:59" x14ac:dyDescent="0.2">
      <c r="D346" s="186"/>
      <c r="BA346" s="186" t="s">
        <v>450</v>
      </c>
      <c r="BB346" s="186" t="str">
        <f>LEFT(BA346,3)</f>
        <v>EUR</v>
      </c>
      <c r="BC346" s="186">
        <f>ROWS($B$2:BA346)</f>
        <v>345</v>
      </c>
      <c r="BD346" s="186" t="str">
        <f>IF(BB346=$D$5,BC346,"")</f>
        <v/>
      </c>
      <c r="BE346" s="186" t="str">
        <f>IFERROR(SMALL(BD:BD,BC346),"")</f>
        <v/>
      </c>
      <c r="BF346" s="186" t="str">
        <f>IFERROR(INDEX($B$5:$F$553,#REF!,COLUMNS($K$1:BF345)),"")</f>
        <v/>
      </c>
      <c r="BG346" s="186" t="str">
        <f>IFERROR(INDEX($B$5:$F$17373,#REF!,COLUMNS($K$2:BG346)),"")</f>
        <v/>
      </c>
    </row>
    <row r="347" spans="4:59" x14ac:dyDescent="0.2">
      <c r="D347" s="186"/>
      <c r="BA347" s="186" t="s">
        <v>451</v>
      </c>
      <c r="BB347" s="186" t="str">
        <f>LEFT(BA347,3)</f>
        <v>EUR</v>
      </c>
      <c r="BC347" s="186">
        <f>ROWS($B$2:BA347)</f>
        <v>346</v>
      </c>
      <c r="BD347" s="186" t="str">
        <f>IF(BB347=$D$5,BC347,"")</f>
        <v/>
      </c>
      <c r="BE347" s="186" t="str">
        <f>IFERROR(SMALL(BD:BD,BC347),"")</f>
        <v/>
      </c>
      <c r="BF347" s="186" t="str">
        <f>IFERROR(INDEX($B$5:$F$553,#REF!,COLUMNS($K$1:BF346)),"")</f>
        <v/>
      </c>
      <c r="BG347" s="186" t="str">
        <f>IFERROR(INDEX($B$5:$F$17373,#REF!,COLUMNS($K$2:BG347)),"")</f>
        <v/>
      </c>
    </row>
    <row r="348" spans="4:59" x14ac:dyDescent="0.2">
      <c r="D348" s="186"/>
      <c r="BA348" s="186" t="s">
        <v>452</v>
      </c>
      <c r="BB348" s="186" t="str">
        <f>LEFT(BA348,3)</f>
        <v>EUR</v>
      </c>
      <c r="BC348" s="186">
        <f>ROWS($B$2:BA348)</f>
        <v>347</v>
      </c>
      <c r="BD348" s="186" t="str">
        <f>IF(BB348=$D$5,BC348,"")</f>
        <v/>
      </c>
      <c r="BE348" s="186" t="str">
        <f>IFERROR(SMALL(BD:BD,BC348),"")</f>
        <v/>
      </c>
      <c r="BF348" s="186" t="str">
        <f>IFERROR(INDEX($B$5:$F$553,#REF!,COLUMNS($K$1:BF347)),"")</f>
        <v/>
      </c>
      <c r="BG348" s="186" t="str">
        <f>IFERROR(INDEX($B$5:$F$17373,#REF!,COLUMNS($K$2:BG348)),"")</f>
        <v/>
      </c>
    </row>
    <row r="349" spans="4:59" x14ac:dyDescent="0.2">
      <c r="D349" s="186"/>
      <c r="BA349" s="186" t="s">
        <v>453</v>
      </c>
      <c r="BB349" s="186" t="str">
        <f>LEFT(BA349,3)</f>
        <v>EUR</v>
      </c>
      <c r="BC349" s="186">
        <f>ROWS($B$2:BA349)</f>
        <v>348</v>
      </c>
      <c r="BD349" s="186" t="str">
        <f>IF(BB349=$D$5,BC349,"")</f>
        <v/>
      </c>
      <c r="BE349" s="186" t="str">
        <f>IFERROR(SMALL(BD:BD,BC349),"")</f>
        <v/>
      </c>
      <c r="BF349" s="186" t="str">
        <f>IFERROR(INDEX($B$5:$F$553,#REF!,COLUMNS($K$1:BF348)),"")</f>
        <v/>
      </c>
      <c r="BG349" s="186" t="str">
        <f>IFERROR(INDEX($B$5:$F$17373,#REF!,COLUMNS($K$2:BG349)),"")</f>
        <v/>
      </c>
    </row>
    <row r="350" spans="4:59" x14ac:dyDescent="0.2">
      <c r="D350" s="186"/>
      <c r="BA350" s="186" t="s">
        <v>454</v>
      </c>
      <c r="BB350" s="186" t="str">
        <f>LEFT(BA350,3)</f>
        <v>EUR</v>
      </c>
      <c r="BC350" s="186">
        <f>ROWS($B$2:BA350)</f>
        <v>349</v>
      </c>
      <c r="BD350" s="186" t="str">
        <f>IF(BB350=$D$5,BC350,"")</f>
        <v/>
      </c>
      <c r="BE350" s="186" t="str">
        <f>IFERROR(SMALL(BD:BD,BC350),"")</f>
        <v/>
      </c>
      <c r="BF350" s="186" t="str">
        <f>IFERROR(INDEX($B$5:$F$553,#REF!,COLUMNS($K$1:BF349)),"")</f>
        <v/>
      </c>
      <c r="BG350" s="186" t="str">
        <f>IFERROR(INDEX($B$5:$F$17373,#REF!,COLUMNS($K$2:BG350)),"")</f>
        <v/>
      </c>
    </row>
    <row r="351" spans="4:59" x14ac:dyDescent="0.2">
      <c r="D351" s="186"/>
      <c r="BA351" s="186" t="s">
        <v>455</v>
      </c>
      <c r="BB351" s="186" t="str">
        <f>LEFT(BA351,3)</f>
        <v>EUR</v>
      </c>
      <c r="BC351" s="186">
        <f>ROWS($B$2:BA351)</f>
        <v>350</v>
      </c>
      <c r="BD351" s="186" t="str">
        <f>IF(BB351=$D$5,BC351,"")</f>
        <v/>
      </c>
      <c r="BE351" s="186" t="str">
        <f>IFERROR(SMALL(BD:BD,BC351),"")</f>
        <v/>
      </c>
      <c r="BF351" s="186" t="str">
        <f>IFERROR(INDEX($B$5:$F$553,#REF!,COLUMNS($K$1:BF350)),"")</f>
        <v/>
      </c>
      <c r="BG351" s="186" t="str">
        <f>IFERROR(INDEX($B$5:$F$17373,#REF!,COLUMNS($K$2:BG351)),"")</f>
        <v/>
      </c>
    </row>
    <row r="352" spans="4:59" x14ac:dyDescent="0.2">
      <c r="D352" s="186"/>
      <c r="BA352" s="186" t="s">
        <v>456</v>
      </c>
      <c r="BB352" s="186" t="str">
        <f>LEFT(BA352,3)</f>
        <v>EUR</v>
      </c>
      <c r="BC352" s="186">
        <f>ROWS($B$2:BA352)</f>
        <v>351</v>
      </c>
      <c r="BD352" s="186" t="str">
        <f>IF(BB352=$D$5,BC352,"")</f>
        <v/>
      </c>
      <c r="BE352" s="186" t="str">
        <f>IFERROR(SMALL(BD:BD,BC352),"")</f>
        <v/>
      </c>
      <c r="BF352" s="186" t="str">
        <f>IFERROR(INDEX($B$5:$F$553,#REF!,COLUMNS($K$1:BF351)),"")</f>
        <v/>
      </c>
      <c r="BG352" s="186" t="str">
        <f>IFERROR(INDEX($B$5:$F$17373,#REF!,COLUMNS($K$2:BG352)),"")</f>
        <v/>
      </c>
    </row>
    <row r="353" spans="4:59" x14ac:dyDescent="0.2">
      <c r="D353" s="186"/>
      <c r="BA353" s="186" t="s">
        <v>457</v>
      </c>
      <c r="BB353" s="186" t="str">
        <f>LEFT(BA353,3)</f>
        <v>EUR</v>
      </c>
      <c r="BC353" s="186">
        <f>ROWS($B$2:BA353)</f>
        <v>352</v>
      </c>
      <c r="BD353" s="186" t="str">
        <f>IF(BB353=$D$5,BC353,"")</f>
        <v/>
      </c>
      <c r="BE353" s="186" t="str">
        <f>IFERROR(SMALL(BD:BD,BC353),"")</f>
        <v/>
      </c>
      <c r="BF353" s="186" t="str">
        <f>IFERROR(INDEX($B$5:$F$553,#REF!,COLUMNS($K$1:BF352)),"")</f>
        <v/>
      </c>
      <c r="BG353" s="186" t="str">
        <f>IFERROR(INDEX($B$5:$F$17373,#REF!,COLUMNS($K$2:BG353)),"")</f>
        <v/>
      </c>
    </row>
    <row r="354" spans="4:59" x14ac:dyDescent="0.2">
      <c r="D354" s="186"/>
      <c r="BA354" s="186" t="s">
        <v>458</v>
      </c>
      <c r="BB354" s="186" t="str">
        <f>LEFT(BA354,3)</f>
        <v>EUR</v>
      </c>
      <c r="BC354" s="186">
        <f>ROWS($B$2:BA354)</f>
        <v>353</v>
      </c>
      <c r="BD354" s="186" t="str">
        <f>IF(BB354=$D$5,BC354,"")</f>
        <v/>
      </c>
      <c r="BE354" s="186" t="str">
        <f>IFERROR(SMALL(BD:BD,BC354),"")</f>
        <v/>
      </c>
      <c r="BF354" s="186" t="str">
        <f>IFERROR(INDEX($B$5:$F$553,#REF!,COLUMNS($K$1:BF353)),"")</f>
        <v/>
      </c>
      <c r="BG354" s="186" t="str">
        <f>IFERROR(INDEX($B$5:$F$17373,#REF!,COLUMNS($K$2:BG354)),"")</f>
        <v/>
      </c>
    </row>
    <row r="355" spans="4:59" x14ac:dyDescent="0.2">
      <c r="D355" s="186"/>
      <c r="BA355" s="186" t="s">
        <v>459</v>
      </c>
      <c r="BB355" s="186" t="str">
        <f>LEFT(BA355,3)</f>
        <v>EUR</v>
      </c>
      <c r="BC355" s="186">
        <f>ROWS($B$2:BA355)</f>
        <v>354</v>
      </c>
      <c r="BD355" s="186" t="str">
        <f>IF(BB355=$D$5,BC355,"")</f>
        <v/>
      </c>
      <c r="BE355" s="186" t="str">
        <f>IFERROR(SMALL(BD:BD,BC355),"")</f>
        <v/>
      </c>
      <c r="BF355" s="186" t="str">
        <f>IFERROR(INDEX($B$5:$F$553,#REF!,COLUMNS($K$1:BF354)),"")</f>
        <v/>
      </c>
      <c r="BG355" s="186" t="str">
        <f>IFERROR(INDEX($B$5:$F$17373,#REF!,COLUMNS($K$2:BG355)),"")</f>
        <v/>
      </c>
    </row>
    <row r="356" spans="4:59" x14ac:dyDescent="0.2">
      <c r="D356" s="186"/>
      <c r="BA356" s="186" t="s">
        <v>460</v>
      </c>
      <c r="BB356" s="186" t="str">
        <f>LEFT(BA356,3)</f>
        <v>EUR</v>
      </c>
      <c r="BC356" s="186">
        <f>ROWS($B$2:BA356)</f>
        <v>355</v>
      </c>
      <c r="BD356" s="186" t="str">
        <f>IF(BB356=$D$5,BC356,"")</f>
        <v/>
      </c>
      <c r="BE356" s="186" t="str">
        <f>IFERROR(SMALL(BD:BD,BC356),"")</f>
        <v/>
      </c>
      <c r="BF356" s="186" t="str">
        <f>IFERROR(INDEX($B$5:$F$553,#REF!,COLUMNS($K$1:BF355)),"")</f>
        <v/>
      </c>
      <c r="BG356" s="186" t="str">
        <f>IFERROR(INDEX($B$5:$F$17373,#REF!,COLUMNS($K$2:BG356)),"")</f>
        <v/>
      </c>
    </row>
    <row r="357" spans="4:59" x14ac:dyDescent="0.2">
      <c r="D357" s="186"/>
      <c r="BA357" s="186" t="s">
        <v>461</v>
      </c>
      <c r="BB357" s="186" t="str">
        <f>LEFT(BA357,3)</f>
        <v>EUR</v>
      </c>
      <c r="BC357" s="186">
        <f>ROWS($B$2:BA357)</f>
        <v>356</v>
      </c>
      <c r="BD357" s="186" t="str">
        <f>IF(BB357=$D$5,BC357,"")</f>
        <v/>
      </c>
      <c r="BE357" s="186" t="str">
        <f>IFERROR(SMALL(BD:BD,BC357),"")</f>
        <v/>
      </c>
      <c r="BF357" s="186" t="str">
        <f>IFERROR(INDEX($B$5:$F$553,#REF!,COLUMNS($K$1:BF356)),"")</f>
        <v/>
      </c>
      <c r="BG357" s="186" t="str">
        <f>IFERROR(INDEX($B$5:$F$17373,#REF!,COLUMNS($K$2:BG357)),"")</f>
        <v/>
      </c>
    </row>
    <row r="358" spans="4:59" x14ac:dyDescent="0.2">
      <c r="D358" s="186"/>
      <c r="BA358" s="186" t="s">
        <v>462</v>
      </c>
      <c r="BB358" s="186" t="str">
        <f>LEFT(BA358,3)</f>
        <v>EUR</v>
      </c>
      <c r="BC358" s="186">
        <f>ROWS($B$2:BA358)</f>
        <v>357</v>
      </c>
      <c r="BD358" s="186" t="str">
        <f>IF(BB358=$D$5,BC358,"")</f>
        <v/>
      </c>
      <c r="BE358" s="186" t="str">
        <f>IFERROR(SMALL(BD:BD,BC358),"")</f>
        <v/>
      </c>
      <c r="BF358" s="186" t="str">
        <f>IFERROR(INDEX($B$5:$F$553,#REF!,COLUMNS($K$1:BF357)),"")</f>
        <v/>
      </c>
      <c r="BG358" s="186" t="str">
        <f>IFERROR(INDEX($B$5:$F$17373,#REF!,COLUMNS($K$2:BG358)),"")</f>
        <v/>
      </c>
    </row>
    <row r="359" spans="4:59" x14ac:dyDescent="0.2">
      <c r="D359" s="186"/>
      <c r="BA359" s="186" t="s">
        <v>463</v>
      </c>
      <c r="BB359" s="186" t="str">
        <f>LEFT(BA359,3)</f>
        <v>EUR</v>
      </c>
      <c r="BC359" s="186">
        <f>ROWS($B$2:BA359)</f>
        <v>358</v>
      </c>
      <c r="BD359" s="186" t="str">
        <f>IF(BB359=$D$5,BC359,"")</f>
        <v/>
      </c>
      <c r="BE359" s="186" t="str">
        <f>IFERROR(SMALL(BD:BD,BC359),"")</f>
        <v/>
      </c>
      <c r="BF359" s="186" t="str">
        <f>IFERROR(INDEX($B$5:$F$553,#REF!,COLUMNS($K$1:BF358)),"")</f>
        <v/>
      </c>
      <c r="BG359" s="186" t="str">
        <f>IFERROR(INDEX($B$5:$F$17373,#REF!,COLUMNS($K$2:BG359)),"")</f>
        <v/>
      </c>
    </row>
    <row r="360" spans="4:59" x14ac:dyDescent="0.2">
      <c r="D360" s="186"/>
      <c r="BA360" s="186" t="s">
        <v>464</v>
      </c>
      <c r="BB360" s="186" t="str">
        <f>LEFT(BA360,3)</f>
        <v>EUR</v>
      </c>
      <c r="BC360" s="186">
        <f>ROWS($B$2:BA360)</f>
        <v>359</v>
      </c>
      <c r="BD360" s="186" t="str">
        <f>IF(BB360=$D$5,BC360,"")</f>
        <v/>
      </c>
      <c r="BE360" s="186" t="str">
        <f>IFERROR(SMALL(BD:BD,BC360),"")</f>
        <v/>
      </c>
      <c r="BF360" s="186" t="str">
        <f>IFERROR(INDEX($B$5:$F$553,#REF!,COLUMNS($K$1:BF359)),"")</f>
        <v/>
      </c>
      <c r="BG360" s="186" t="str">
        <f>IFERROR(INDEX($B$5:$F$17373,#REF!,COLUMNS($K$2:BG360)),"")</f>
        <v/>
      </c>
    </row>
    <row r="361" spans="4:59" x14ac:dyDescent="0.2">
      <c r="D361" s="186"/>
      <c r="BA361" s="186" t="s">
        <v>465</v>
      </c>
      <c r="BB361" s="186" t="str">
        <f>LEFT(BA361,3)</f>
        <v>EUR</v>
      </c>
      <c r="BC361" s="186">
        <f>ROWS($B$2:BA361)</f>
        <v>360</v>
      </c>
      <c r="BD361" s="186" t="str">
        <f>IF(BB361=$D$5,BC361,"")</f>
        <v/>
      </c>
      <c r="BE361" s="186" t="str">
        <f>IFERROR(SMALL(BD:BD,BC361),"")</f>
        <v/>
      </c>
      <c r="BF361" s="186" t="str">
        <f>IFERROR(INDEX($B$5:$F$553,#REF!,COLUMNS($K$1:BF360)),"")</f>
        <v/>
      </c>
      <c r="BG361" s="186" t="str">
        <f>IFERROR(INDEX($B$5:$F$17373,#REF!,COLUMNS($K$2:BG361)),"")</f>
        <v/>
      </c>
    </row>
    <row r="362" spans="4:59" x14ac:dyDescent="0.2">
      <c r="D362" s="186"/>
      <c r="BA362" s="186" t="s">
        <v>466</v>
      </c>
      <c r="BB362" s="186" t="str">
        <f>LEFT(BA362,3)</f>
        <v>EUR</v>
      </c>
      <c r="BC362" s="186">
        <f>ROWS($B$2:BA362)</f>
        <v>361</v>
      </c>
      <c r="BD362" s="186" t="str">
        <f>IF(BB362=$D$5,BC362,"")</f>
        <v/>
      </c>
      <c r="BE362" s="186" t="str">
        <f>IFERROR(SMALL(BD:BD,BC362),"")</f>
        <v/>
      </c>
      <c r="BF362" s="186" t="str">
        <f>IFERROR(INDEX($B$5:$F$553,#REF!,COLUMNS($K$1:BF361)),"")</f>
        <v/>
      </c>
      <c r="BG362" s="186" t="str">
        <f>IFERROR(INDEX($B$5:$F$17373,#REF!,COLUMNS($K$2:BG362)),"")</f>
        <v/>
      </c>
    </row>
    <row r="363" spans="4:59" x14ac:dyDescent="0.2">
      <c r="D363" s="186"/>
      <c r="BA363" s="186" t="s">
        <v>467</v>
      </c>
      <c r="BB363" s="186" t="str">
        <f>LEFT(BA363,3)</f>
        <v>EUR</v>
      </c>
      <c r="BC363" s="186">
        <f>ROWS($B$2:BA363)</f>
        <v>362</v>
      </c>
      <c r="BD363" s="186" t="str">
        <f>IF(BB363=$D$5,BC363,"")</f>
        <v/>
      </c>
      <c r="BE363" s="186" t="str">
        <f>IFERROR(SMALL(BD:BD,BC363),"")</f>
        <v/>
      </c>
      <c r="BF363" s="186" t="str">
        <f>IFERROR(INDEX($B$5:$F$553,#REF!,COLUMNS($K$1:BF362)),"")</f>
        <v/>
      </c>
      <c r="BG363" s="186" t="str">
        <f>IFERROR(INDEX($B$5:$F$17373,#REF!,COLUMNS($K$2:BG363)),"")</f>
        <v/>
      </c>
    </row>
    <row r="364" spans="4:59" x14ac:dyDescent="0.2">
      <c r="D364" s="186"/>
      <c r="BA364" s="186" t="s">
        <v>468</v>
      </c>
      <c r="BB364" s="186" t="str">
        <f>LEFT(BA364,3)</f>
        <v>EUR</v>
      </c>
      <c r="BC364" s="186">
        <f>ROWS($B$2:BA364)</f>
        <v>363</v>
      </c>
      <c r="BD364" s="186" t="str">
        <f>IF(BB364=$D$5,BC364,"")</f>
        <v/>
      </c>
      <c r="BE364" s="186" t="str">
        <f>IFERROR(SMALL(BD:BD,BC364),"")</f>
        <v/>
      </c>
      <c r="BF364" s="186" t="str">
        <f>IFERROR(INDEX($B$5:$F$553,#REF!,COLUMNS($K$1:BF363)),"")</f>
        <v/>
      </c>
      <c r="BG364" s="186" t="str">
        <f>IFERROR(INDEX($B$5:$F$17373,#REF!,COLUMNS($K$2:BG364)),"")</f>
        <v/>
      </c>
    </row>
    <row r="365" spans="4:59" x14ac:dyDescent="0.2">
      <c r="D365" s="186"/>
      <c r="BA365" s="186" t="s">
        <v>469</v>
      </c>
      <c r="BB365" s="186" t="str">
        <f>LEFT(BA365,3)</f>
        <v>EUR</v>
      </c>
      <c r="BC365" s="186">
        <f>ROWS($B$2:BA365)</f>
        <v>364</v>
      </c>
      <c r="BD365" s="186" t="str">
        <f>IF(BB365=$D$5,BC365,"")</f>
        <v/>
      </c>
      <c r="BE365" s="186" t="str">
        <f>IFERROR(SMALL(BD:BD,BC365),"")</f>
        <v/>
      </c>
      <c r="BF365" s="186" t="str">
        <f>IFERROR(INDEX($B$5:$F$553,#REF!,COLUMNS($K$1:BF364)),"")</f>
        <v/>
      </c>
      <c r="BG365" s="186" t="str">
        <f>IFERROR(INDEX($B$5:$F$17373,#REF!,COLUMNS($K$2:BG365)),"")</f>
        <v/>
      </c>
    </row>
    <row r="366" spans="4:59" x14ac:dyDescent="0.2">
      <c r="D366" s="186"/>
      <c r="BA366" s="186" t="s">
        <v>470</v>
      </c>
      <c r="BB366" s="186" t="str">
        <f>LEFT(BA366,3)</f>
        <v>EUR</v>
      </c>
      <c r="BC366" s="186">
        <f>ROWS($B$2:BA366)</f>
        <v>365</v>
      </c>
      <c r="BD366" s="186" t="str">
        <f>IF(BB366=$D$5,BC366,"")</f>
        <v/>
      </c>
      <c r="BE366" s="186" t="str">
        <f>IFERROR(SMALL(BD:BD,BC366),"")</f>
        <v/>
      </c>
      <c r="BF366" s="186" t="str">
        <f>IFERROR(INDEX($B$5:$F$553,#REF!,COLUMNS($K$1:BF365)),"")</f>
        <v/>
      </c>
      <c r="BG366" s="186" t="str">
        <f>IFERROR(INDEX($B$5:$F$17373,#REF!,COLUMNS($K$2:BG366)),"")</f>
        <v/>
      </c>
    </row>
    <row r="367" spans="4:59" x14ac:dyDescent="0.2">
      <c r="D367" s="186"/>
      <c r="BA367" s="186" t="s">
        <v>471</v>
      </c>
      <c r="BB367" s="186" t="str">
        <f>LEFT(BA367,3)</f>
        <v>EUR</v>
      </c>
      <c r="BC367" s="186">
        <f>ROWS($B$2:BA367)</f>
        <v>366</v>
      </c>
      <c r="BD367" s="186" t="str">
        <f>IF(BB367=$D$5,BC367,"")</f>
        <v/>
      </c>
      <c r="BE367" s="186" t="str">
        <f>IFERROR(SMALL(BD:BD,BC367),"")</f>
        <v/>
      </c>
      <c r="BF367" s="186" t="str">
        <f>IFERROR(INDEX($B$5:$F$553,#REF!,COLUMNS($K$1:BF366)),"")</f>
        <v/>
      </c>
      <c r="BG367" s="186" t="str">
        <f>IFERROR(INDEX($B$5:$F$17373,#REF!,COLUMNS($K$2:BG367)),"")</f>
        <v/>
      </c>
    </row>
    <row r="368" spans="4:59" x14ac:dyDescent="0.2">
      <c r="D368" s="186"/>
      <c r="BA368" s="186" t="s">
        <v>472</v>
      </c>
      <c r="BB368" s="186" t="str">
        <f>LEFT(BA368,3)</f>
        <v>EUR</v>
      </c>
      <c r="BC368" s="186">
        <f>ROWS($B$2:BA368)</f>
        <v>367</v>
      </c>
      <c r="BD368" s="186" t="str">
        <f>IF(BB368=$D$5,BC368,"")</f>
        <v/>
      </c>
      <c r="BE368" s="186" t="str">
        <f>IFERROR(SMALL(BD:BD,BC368),"")</f>
        <v/>
      </c>
      <c r="BF368" s="186" t="str">
        <f>IFERROR(INDEX($B$5:$F$553,#REF!,COLUMNS($K$1:BF367)),"")</f>
        <v/>
      </c>
      <c r="BG368" s="186" t="str">
        <f>IFERROR(INDEX($B$5:$F$17373,#REF!,COLUMNS($K$2:BG368)),"")</f>
        <v/>
      </c>
    </row>
    <row r="369" spans="4:59" x14ac:dyDescent="0.2">
      <c r="D369" s="186"/>
      <c r="BA369" s="186" t="s">
        <v>473</v>
      </c>
      <c r="BB369" s="186" t="str">
        <f>LEFT(BA369,3)</f>
        <v>EUR</v>
      </c>
      <c r="BC369" s="186">
        <f>ROWS($B$2:BA369)</f>
        <v>368</v>
      </c>
      <c r="BD369" s="186" t="str">
        <f>IF(BB369=$D$5,BC369,"")</f>
        <v/>
      </c>
      <c r="BE369" s="186" t="str">
        <f>IFERROR(SMALL(BD:BD,BC369),"")</f>
        <v/>
      </c>
      <c r="BF369" s="186" t="str">
        <f>IFERROR(INDEX($B$5:$F$553,#REF!,COLUMNS($K$1:BF368)),"")</f>
        <v/>
      </c>
      <c r="BG369" s="186" t="str">
        <f>IFERROR(INDEX($B$5:$F$17373,#REF!,COLUMNS($K$2:BG369)),"")</f>
        <v/>
      </c>
    </row>
    <row r="370" spans="4:59" x14ac:dyDescent="0.2">
      <c r="D370" s="186"/>
      <c r="BA370" s="186" t="s">
        <v>474</v>
      </c>
      <c r="BB370" s="186" t="str">
        <f>LEFT(BA370,3)</f>
        <v>EUR</v>
      </c>
      <c r="BC370" s="186">
        <f>ROWS($B$2:BA370)</f>
        <v>369</v>
      </c>
      <c r="BD370" s="186" t="str">
        <f>IF(BB370=$D$5,BC370,"")</f>
        <v/>
      </c>
      <c r="BE370" s="186" t="str">
        <f>IFERROR(SMALL(BD:BD,BC370),"")</f>
        <v/>
      </c>
      <c r="BF370" s="186" t="str">
        <f>IFERROR(INDEX($B$5:$F$553,#REF!,COLUMNS($K$1:BF369)),"")</f>
        <v/>
      </c>
      <c r="BG370" s="186" t="str">
        <f>IFERROR(INDEX($B$5:$F$17373,#REF!,COLUMNS($K$2:BG370)),"")</f>
        <v/>
      </c>
    </row>
    <row r="371" spans="4:59" x14ac:dyDescent="0.2">
      <c r="D371" s="186"/>
      <c r="BA371" s="186" t="s">
        <v>475</v>
      </c>
      <c r="BB371" s="186" t="str">
        <f>LEFT(BA371,3)</f>
        <v>EUR</v>
      </c>
      <c r="BC371" s="186">
        <f>ROWS($B$2:BA371)</f>
        <v>370</v>
      </c>
      <c r="BD371" s="186" t="str">
        <f>IF(BB371=$D$5,BC371,"")</f>
        <v/>
      </c>
      <c r="BE371" s="186" t="str">
        <f>IFERROR(SMALL(BD:BD,BC371),"")</f>
        <v/>
      </c>
      <c r="BF371" s="186" t="str">
        <f>IFERROR(INDEX($B$5:$F$553,#REF!,COLUMNS($K$1:BF370)),"")</f>
        <v/>
      </c>
      <c r="BG371" s="186" t="str">
        <f>IFERROR(INDEX($B$5:$F$17373,#REF!,COLUMNS($K$2:BG371)),"")</f>
        <v/>
      </c>
    </row>
    <row r="372" spans="4:59" x14ac:dyDescent="0.2">
      <c r="D372" s="186"/>
      <c r="BA372" s="186" t="s">
        <v>476</v>
      </c>
      <c r="BB372" s="186" t="str">
        <f>LEFT(BA372,3)</f>
        <v>EUR</v>
      </c>
      <c r="BC372" s="186">
        <f>ROWS($B$2:BA372)</f>
        <v>371</v>
      </c>
      <c r="BD372" s="186" t="str">
        <f>IF(BB372=$D$5,BC372,"")</f>
        <v/>
      </c>
      <c r="BE372" s="186" t="str">
        <f>IFERROR(SMALL(BD:BD,BC372),"")</f>
        <v/>
      </c>
      <c r="BF372" s="186" t="str">
        <f>IFERROR(INDEX($B$5:$F$553,#REF!,COLUMNS($K$1:BF371)),"")</f>
        <v/>
      </c>
      <c r="BG372" s="186" t="str">
        <f>IFERROR(INDEX($B$5:$F$17373,#REF!,COLUMNS($K$2:BG372)),"")</f>
        <v/>
      </c>
    </row>
    <row r="373" spans="4:59" x14ac:dyDescent="0.2">
      <c r="D373" s="186"/>
      <c r="BA373" s="186" t="s">
        <v>477</v>
      </c>
      <c r="BB373" s="186" t="str">
        <f>LEFT(BA373,3)</f>
        <v>EUR</v>
      </c>
      <c r="BC373" s="186">
        <f>ROWS($B$2:BA373)</f>
        <v>372</v>
      </c>
      <c r="BD373" s="186" t="str">
        <f>IF(BB373=$D$5,BC373,"")</f>
        <v/>
      </c>
      <c r="BE373" s="186" t="str">
        <f>IFERROR(SMALL(BD:BD,BC373),"")</f>
        <v/>
      </c>
      <c r="BF373" s="186" t="str">
        <f>IFERROR(INDEX($B$5:$F$553,#REF!,COLUMNS($K$1:BF372)),"")</f>
        <v/>
      </c>
      <c r="BG373" s="186" t="str">
        <f>IFERROR(INDEX($B$5:$F$17373,#REF!,COLUMNS($K$2:BG373)),"")</f>
        <v/>
      </c>
    </row>
    <row r="374" spans="4:59" x14ac:dyDescent="0.2">
      <c r="D374" s="186"/>
      <c r="BA374" s="186" t="s">
        <v>478</v>
      </c>
      <c r="BB374" s="186" t="str">
        <f>LEFT(BA374,3)</f>
        <v>EUR</v>
      </c>
      <c r="BC374" s="186">
        <f>ROWS($B$2:BA374)</f>
        <v>373</v>
      </c>
      <c r="BD374" s="186" t="str">
        <f>IF(BB374=$D$5,BC374,"")</f>
        <v/>
      </c>
      <c r="BE374" s="186" t="str">
        <f>IFERROR(SMALL(BD:BD,BC374),"")</f>
        <v/>
      </c>
      <c r="BF374" s="186" t="str">
        <f>IFERROR(INDEX($B$5:$F$553,#REF!,COLUMNS($K$1:BF373)),"")</f>
        <v/>
      </c>
      <c r="BG374" s="186" t="str">
        <f>IFERROR(INDEX($B$5:$F$17373,#REF!,COLUMNS($K$2:BG374)),"")</f>
        <v/>
      </c>
    </row>
    <row r="375" spans="4:59" x14ac:dyDescent="0.2">
      <c r="D375" s="186"/>
      <c r="BA375" s="186" t="s">
        <v>479</v>
      </c>
      <c r="BB375" s="186" t="str">
        <f>LEFT(BA375,3)</f>
        <v>EUR</v>
      </c>
      <c r="BC375" s="186">
        <f>ROWS($B$2:BA375)</f>
        <v>374</v>
      </c>
      <c r="BD375" s="186" t="str">
        <f>IF(BB375=$D$5,BC375,"")</f>
        <v/>
      </c>
      <c r="BE375" s="186" t="str">
        <f>IFERROR(SMALL(BD:BD,BC375),"")</f>
        <v/>
      </c>
      <c r="BF375" s="186" t="str">
        <f>IFERROR(INDEX($B$5:$F$553,#REF!,COLUMNS($K$1:BF374)),"")</f>
        <v/>
      </c>
      <c r="BG375" s="186" t="str">
        <f>IFERROR(INDEX($B$5:$F$17373,#REF!,COLUMNS($K$2:BG375)),"")</f>
        <v/>
      </c>
    </row>
    <row r="376" spans="4:59" x14ac:dyDescent="0.2">
      <c r="D376" s="186"/>
      <c r="BA376" s="186" t="s">
        <v>480</v>
      </c>
      <c r="BB376" s="186" t="str">
        <f>LEFT(BA376,3)</f>
        <v>EUR</v>
      </c>
      <c r="BC376" s="186">
        <f>ROWS($B$2:BA376)</f>
        <v>375</v>
      </c>
      <c r="BD376" s="186" t="str">
        <f>IF(BB376=$D$5,BC376,"")</f>
        <v/>
      </c>
      <c r="BE376" s="186" t="str">
        <f>IFERROR(SMALL(BD:BD,BC376),"")</f>
        <v/>
      </c>
      <c r="BF376" s="186" t="str">
        <f>IFERROR(INDEX($B$5:$F$553,#REF!,COLUMNS($K$1:BF375)),"")</f>
        <v/>
      </c>
      <c r="BG376" s="186" t="str">
        <f>IFERROR(INDEX($B$5:$F$17373,#REF!,COLUMNS($K$2:BG376)),"")</f>
        <v/>
      </c>
    </row>
    <row r="377" spans="4:59" x14ac:dyDescent="0.2">
      <c r="D377" s="186"/>
      <c r="BA377" s="186" t="s">
        <v>481</v>
      </c>
      <c r="BB377" s="186" t="str">
        <f>LEFT(BA377,3)</f>
        <v>EUR</v>
      </c>
      <c r="BC377" s="186">
        <f>ROWS($B$2:BA377)</f>
        <v>376</v>
      </c>
      <c r="BD377" s="186" t="str">
        <f>IF(BB377=$D$5,BC377,"")</f>
        <v/>
      </c>
      <c r="BE377" s="186" t="str">
        <f>IFERROR(SMALL(BD:BD,BC377),"")</f>
        <v/>
      </c>
      <c r="BF377" s="186" t="str">
        <f>IFERROR(INDEX($B$5:$F$553,#REF!,COLUMNS($K$1:BF376)),"")</f>
        <v/>
      </c>
      <c r="BG377" s="186" t="str">
        <f>IFERROR(INDEX($B$5:$F$17373,#REF!,COLUMNS($K$2:BG377)),"")</f>
        <v/>
      </c>
    </row>
    <row r="378" spans="4:59" x14ac:dyDescent="0.2">
      <c r="D378" s="186"/>
      <c r="BA378" s="186" t="s">
        <v>482</v>
      </c>
      <c r="BB378" s="186" t="str">
        <f>LEFT(BA378,3)</f>
        <v>EUR</v>
      </c>
      <c r="BC378" s="186">
        <f>ROWS($B$2:BA378)</f>
        <v>377</v>
      </c>
      <c r="BD378" s="186" t="str">
        <f>IF(BB378=$D$5,BC378,"")</f>
        <v/>
      </c>
      <c r="BE378" s="186" t="str">
        <f>IFERROR(SMALL(BD:BD,BC378),"")</f>
        <v/>
      </c>
      <c r="BF378" s="186" t="str">
        <f>IFERROR(INDEX($B$5:$F$553,#REF!,COLUMNS($K$1:BF377)),"")</f>
        <v/>
      </c>
      <c r="BG378" s="186" t="str">
        <f>IFERROR(INDEX($B$5:$F$17373,#REF!,COLUMNS($K$2:BG378)),"")</f>
        <v/>
      </c>
    </row>
    <row r="379" spans="4:59" x14ac:dyDescent="0.2">
      <c r="D379" s="186"/>
      <c r="BA379" s="186" t="s">
        <v>483</v>
      </c>
      <c r="BB379" s="186" t="str">
        <f>LEFT(BA379,3)</f>
        <v>EUR</v>
      </c>
      <c r="BC379" s="186">
        <f>ROWS($B$2:BA379)</f>
        <v>378</v>
      </c>
      <c r="BD379" s="186" t="str">
        <f>IF(BB379=$D$5,BC379,"")</f>
        <v/>
      </c>
      <c r="BE379" s="186" t="str">
        <f>IFERROR(SMALL(BD:BD,BC379),"")</f>
        <v/>
      </c>
      <c r="BF379" s="186" t="str">
        <f>IFERROR(INDEX($B$5:$F$553,#REF!,COLUMNS($K$1:BF378)),"")</f>
        <v/>
      </c>
      <c r="BG379" s="186" t="str">
        <f>IFERROR(INDEX($B$5:$F$17373,#REF!,COLUMNS($K$2:BG379)),"")</f>
        <v/>
      </c>
    </row>
    <row r="380" spans="4:59" x14ac:dyDescent="0.2">
      <c r="D380" s="186"/>
      <c r="BA380" s="186" t="s">
        <v>484</v>
      </c>
      <c r="BB380" s="186" t="str">
        <f>LEFT(BA380,3)</f>
        <v>EUR</v>
      </c>
      <c r="BC380" s="186">
        <f>ROWS($B$2:BA380)</f>
        <v>379</v>
      </c>
      <c r="BD380" s="186" t="str">
        <f>IF(BB380=$D$5,BC380,"")</f>
        <v/>
      </c>
      <c r="BE380" s="186" t="str">
        <f>IFERROR(SMALL(BD:BD,BC380),"")</f>
        <v/>
      </c>
      <c r="BF380" s="186" t="str">
        <f>IFERROR(INDEX($B$5:$F$553,#REF!,COLUMNS($K$1:BF379)),"")</f>
        <v/>
      </c>
      <c r="BG380" s="186" t="str">
        <f>IFERROR(INDEX($B$5:$F$17373,#REF!,COLUMNS($K$2:BG380)),"")</f>
        <v/>
      </c>
    </row>
    <row r="381" spans="4:59" x14ac:dyDescent="0.2">
      <c r="D381" s="186"/>
      <c r="BA381" s="186" t="s">
        <v>485</v>
      </c>
      <c r="BB381" s="186" t="str">
        <f>LEFT(BA381,3)</f>
        <v>EUR</v>
      </c>
      <c r="BC381" s="186">
        <f>ROWS($B$2:BA381)</f>
        <v>380</v>
      </c>
      <c r="BD381" s="186" t="str">
        <f>IF(BB381=$D$5,BC381,"")</f>
        <v/>
      </c>
      <c r="BE381" s="186" t="str">
        <f>IFERROR(SMALL(BD:BD,BC381),"")</f>
        <v/>
      </c>
      <c r="BF381" s="186" t="str">
        <f>IFERROR(INDEX($B$5:$F$553,#REF!,COLUMNS($K$1:BF380)),"")</f>
        <v/>
      </c>
      <c r="BG381" s="186" t="str">
        <f>IFERROR(INDEX($B$5:$F$17373,#REF!,COLUMNS($K$2:BG381)),"")</f>
        <v/>
      </c>
    </row>
    <row r="382" spans="4:59" x14ac:dyDescent="0.2">
      <c r="D382" s="186"/>
      <c r="BA382" s="186" t="s">
        <v>486</v>
      </c>
      <c r="BB382" s="186" t="str">
        <f>LEFT(BA382,3)</f>
        <v>EUR</v>
      </c>
      <c r="BC382" s="186">
        <f>ROWS($B$2:BA382)</f>
        <v>381</v>
      </c>
      <c r="BD382" s="186" t="str">
        <f>IF(BB382=$D$5,BC382,"")</f>
        <v/>
      </c>
      <c r="BE382" s="186" t="str">
        <f>IFERROR(SMALL(BD:BD,BC382),"")</f>
        <v/>
      </c>
      <c r="BF382" s="186" t="str">
        <f>IFERROR(INDEX($B$5:$F$553,#REF!,COLUMNS($K$1:BF381)),"")</f>
        <v/>
      </c>
      <c r="BG382" s="186" t="str">
        <f>IFERROR(INDEX($B$5:$F$17373,#REF!,COLUMNS($K$2:BG382)),"")</f>
        <v/>
      </c>
    </row>
    <row r="383" spans="4:59" x14ac:dyDescent="0.2">
      <c r="D383" s="186"/>
      <c r="BA383" s="186" t="s">
        <v>487</v>
      </c>
      <c r="BB383" s="186" t="str">
        <f>LEFT(BA383,3)</f>
        <v>EUR</v>
      </c>
      <c r="BC383" s="186">
        <f>ROWS($B$2:BA383)</f>
        <v>382</v>
      </c>
      <c r="BD383" s="186" t="str">
        <f>IF(BB383=$D$5,BC383,"")</f>
        <v/>
      </c>
      <c r="BE383" s="186" t="str">
        <f>IFERROR(SMALL(BD:BD,BC383),"")</f>
        <v/>
      </c>
      <c r="BF383" s="186" t="str">
        <f>IFERROR(INDEX($B$5:$F$553,#REF!,COLUMNS($K$1:BF382)),"")</f>
        <v/>
      </c>
      <c r="BG383" s="186" t="str">
        <f>IFERROR(INDEX($B$5:$F$17373,#REF!,COLUMNS($K$2:BG383)),"")</f>
        <v/>
      </c>
    </row>
    <row r="384" spans="4:59" x14ac:dyDescent="0.2">
      <c r="D384" s="186"/>
      <c r="BA384" s="186" t="s">
        <v>488</v>
      </c>
      <c r="BB384" s="186" t="str">
        <f>LEFT(BA384,3)</f>
        <v>EUR</v>
      </c>
      <c r="BC384" s="186">
        <f>ROWS($B$2:BA384)</f>
        <v>383</v>
      </c>
      <c r="BD384" s="186" t="str">
        <f>IF(BB384=$D$5,BC384,"")</f>
        <v/>
      </c>
      <c r="BE384" s="186" t="str">
        <f>IFERROR(SMALL(BD:BD,BC384),"")</f>
        <v/>
      </c>
      <c r="BF384" s="186" t="str">
        <f>IFERROR(INDEX($B$5:$F$553,#REF!,COLUMNS($K$1:BF383)),"")</f>
        <v/>
      </c>
      <c r="BG384" s="186" t="str">
        <f>IFERROR(INDEX($B$5:$F$17373,#REF!,COLUMNS($K$2:BG384)),"")</f>
        <v/>
      </c>
    </row>
    <row r="385" spans="4:59" x14ac:dyDescent="0.2">
      <c r="D385" s="186"/>
      <c r="BA385" s="186" t="s">
        <v>489</v>
      </c>
      <c r="BB385" s="186" t="str">
        <f>LEFT(BA385,3)</f>
        <v>EUR</v>
      </c>
      <c r="BC385" s="186">
        <f>ROWS($B$2:BA385)</f>
        <v>384</v>
      </c>
      <c r="BD385" s="186" t="str">
        <f>IF(BB385=$D$5,BC385,"")</f>
        <v/>
      </c>
      <c r="BE385" s="186" t="str">
        <f>IFERROR(SMALL(BD:BD,BC385),"")</f>
        <v/>
      </c>
      <c r="BF385" s="186" t="str">
        <f>IFERROR(INDEX($B$5:$F$553,#REF!,COLUMNS($K$1:BF384)),"")</f>
        <v/>
      </c>
      <c r="BG385" s="186" t="str">
        <f>IFERROR(INDEX($B$5:$F$17373,#REF!,COLUMNS($K$2:BG385)),"")</f>
        <v/>
      </c>
    </row>
    <row r="386" spans="4:59" x14ac:dyDescent="0.2">
      <c r="D386" s="186"/>
      <c r="BA386" s="186" t="s">
        <v>490</v>
      </c>
      <c r="BB386" s="186" t="str">
        <f>LEFT(BA386,3)</f>
        <v>EUR</v>
      </c>
      <c r="BC386" s="186">
        <f>ROWS($B$2:BA386)</f>
        <v>385</v>
      </c>
      <c r="BD386" s="186" t="str">
        <f>IF(BB386=$D$5,BC386,"")</f>
        <v/>
      </c>
      <c r="BE386" s="186" t="str">
        <f>IFERROR(SMALL(BD:BD,BC386),"")</f>
        <v/>
      </c>
      <c r="BF386" s="186" t="str">
        <f>IFERROR(INDEX($B$5:$F$553,#REF!,COLUMNS($K$1:BF385)),"")</f>
        <v/>
      </c>
      <c r="BG386" s="186" t="str">
        <f>IFERROR(INDEX($B$5:$F$17373,#REF!,COLUMNS($K$2:BG386)),"")</f>
        <v/>
      </c>
    </row>
    <row r="387" spans="4:59" x14ac:dyDescent="0.2">
      <c r="D387" s="186"/>
      <c r="BA387" s="186" t="s">
        <v>491</v>
      </c>
      <c r="BB387" s="186" t="str">
        <f>LEFT(BA387,3)</f>
        <v>EUR</v>
      </c>
      <c r="BC387" s="186">
        <f>ROWS($B$2:BA387)</f>
        <v>386</v>
      </c>
      <c r="BD387" s="186" t="str">
        <f>IF(BB387=$D$5,BC387,"")</f>
        <v/>
      </c>
      <c r="BE387" s="186" t="str">
        <f>IFERROR(SMALL(BD:BD,BC387),"")</f>
        <v/>
      </c>
      <c r="BF387" s="186" t="str">
        <f>IFERROR(INDEX($B$5:$F$553,#REF!,COLUMNS($K$1:BF386)),"")</f>
        <v/>
      </c>
      <c r="BG387" s="186" t="str">
        <f>IFERROR(INDEX($B$5:$F$17373,#REF!,COLUMNS($K$2:BG387)),"")</f>
        <v/>
      </c>
    </row>
    <row r="388" spans="4:59" x14ac:dyDescent="0.2">
      <c r="D388" s="186"/>
      <c r="BA388" s="186" t="s">
        <v>492</v>
      </c>
      <c r="BB388" s="186" t="str">
        <f>LEFT(BA388,3)</f>
        <v>EUR</v>
      </c>
      <c r="BC388" s="186">
        <f>ROWS($B$2:BA388)</f>
        <v>387</v>
      </c>
      <c r="BD388" s="186" t="str">
        <f>IF(BB388=$D$5,BC388,"")</f>
        <v/>
      </c>
      <c r="BE388" s="186" t="str">
        <f>IFERROR(SMALL(BD:BD,BC388),"")</f>
        <v/>
      </c>
      <c r="BF388" s="186" t="str">
        <f>IFERROR(INDEX($B$5:$F$553,#REF!,COLUMNS($K$1:BF387)),"")</f>
        <v/>
      </c>
      <c r="BG388" s="186" t="str">
        <f>IFERROR(INDEX($B$5:$F$17373,#REF!,COLUMNS($K$2:BG388)),"")</f>
        <v/>
      </c>
    </row>
    <row r="389" spans="4:59" x14ac:dyDescent="0.2">
      <c r="D389" s="186"/>
      <c r="BA389" s="186" t="s">
        <v>493</v>
      </c>
      <c r="BB389" s="186" t="str">
        <f>LEFT(BA389,3)</f>
        <v>EUR</v>
      </c>
      <c r="BC389" s="186">
        <f>ROWS($B$2:BA389)</f>
        <v>388</v>
      </c>
      <c r="BD389" s="186" t="str">
        <f>IF(BB389=$D$5,BC389,"")</f>
        <v/>
      </c>
      <c r="BE389" s="186" t="str">
        <f>IFERROR(SMALL(BD:BD,BC389),"")</f>
        <v/>
      </c>
      <c r="BF389" s="186" t="str">
        <f>IFERROR(INDEX($B$5:$F$553,#REF!,COLUMNS($K$1:BF388)),"")</f>
        <v/>
      </c>
      <c r="BG389" s="186" t="str">
        <f>IFERROR(INDEX($B$5:$F$17373,#REF!,COLUMNS($K$2:BG389)),"")</f>
        <v/>
      </c>
    </row>
    <row r="390" spans="4:59" x14ac:dyDescent="0.2">
      <c r="D390" s="186"/>
      <c r="BA390" s="186" t="s">
        <v>494</v>
      </c>
      <c r="BB390" s="186" t="str">
        <f>LEFT(BA390,3)</f>
        <v>EUR</v>
      </c>
      <c r="BC390" s="186">
        <f>ROWS($B$2:BA390)</f>
        <v>389</v>
      </c>
      <c r="BD390" s="186" t="str">
        <f>IF(BB390=$D$5,BC390,"")</f>
        <v/>
      </c>
      <c r="BE390" s="186" t="str">
        <f>IFERROR(SMALL(BD:BD,BC390),"")</f>
        <v/>
      </c>
      <c r="BF390" s="186" t="str">
        <f>IFERROR(INDEX($B$5:$F$553,#REF!,COLUMNS($K$1:BF389)),"")</f>
        <v/>
      </c>
      <c r="BG390" s="186" t="str">
        <f>IFERROR(INDEX($B$5:$F$17373,#REF!,COLUMNS($K$2:BG390)),"")</f>
        <v/>
      </c>
    </row>
    <row r="391" spans="4:59" x14ac:dyDescent="0.2">
      <c r="D391" s="186"/>
      <c r="BA391" s="186" t="s">
        <v>495</v>
      </c>
      <c r="BB391" s="186" t="str">
        <f>LEFT(BA391,3)</f>
        <v>EUR</v>
      </c>
      <c r="BC391" s="186">
        <f>ROWS($B$2:BA391)</f>
        <v>390</v>
      </c>
      <c r="BD391" s="186" t="str">
        <f>IF(BB391=$D$5,BC391,"")</f>
        <v/>
      </c>
      <c r="BE391" s="186" t="str">
        <f>IFERROR(SMALL(BD:BD,BC391),"")</f>
        <v/>
      </c>
      <c r="BF391" s="186" t="str">
        <f>IFERROR(INDEX($B$5:$F$553,#REF!,COLUMNS($K$1:BF390)),"")</f>
        <v/>
      </c>
      <c r="BG391" s="186" t="str">
        <f>IFERROR(INDEX($B$5:$F$17373,#REF!,COLUMNS($K$2:BG391)),"")</f>
        <v/>
      </c>
    </row>
    <row r="392" spans="4:59" x14ac:dyDescent="0.2">
      <c r="D392" s="186"/>
      <c r="BA392" s="186" t="s">
        <v>496</v>
      </c>
      <c r="BB392" s="186" t="str">
        <f>LEFT(BA392,3)</f>
        <v>EUR</v>
      </c>
      <c r="BC392" s="186">
        <f>ROWS($B$2:BA392)</f>
        <v>391</v>
      </c>
      <c r="BD392" s="186" t="str">
        <f>IF(BB392=$D$5,BC392,"")</f>
        <v/>
      </c>
      <c r="BE392" s="186" t="str">
        <f>IFERROR(SMALL(BD:BD,BC392),"")</f>
        <v/>
      </c>
      <c r="BF392" s="186" t="str">
        <f>IFERROR(INDEX($B$5:$F$553,#REF!,COLUMNS($K$1:BF391)),"")</f>
        <v/>
      </c>
      <c r="BG392" s="186" t="str">
        <f>IFERROR(INDEX($B$5:$F$17373,#REF!,COLUMNS($K$2:BG392)),"")</f>
        <v/>
      </c>
    </row>
    <row r="393" spans="4:59" x14ac:dyDescent="0.2">
      <c r="D393" s="186"/>
      <c r="BA393" s="186" t="s">
        <v>497</v>
      </c>
      <c r="BB393" s="186" t="str">
        <f>LEFT(BA393,3)</f>
        <v>EUR</v>
      </c>
      <c r="BC393" s="186">
        <f>ROWS($B$2:BA393)</f>
        <v>392</v>
      </c>
      <c r="BD393" s="186" t="str">
        <f>IF(BB393=$D$5,BC393,"")</f>
        <v/>
      </c>
      <c r="BE393" s="186" t="str">
        <f>IFERROR(SMALL(BD:BD,BC393),"")</f>
        <v/>
      </c>
      <c r="BF393" s="186" t="str">
        <f>IFERROR(INDEX($B$5:$F$553,#REF!,COLUMNS($K$1:BF392)),"")</f>
        <v/>
      </c>
      <c r="BG393" s="186" t="str">
        <f>IFERROR(INDEX($B$5:$F$17373,#REF!,COLUMNS($K$2:BG393)),"")</f>
        <v/>
      </c>
    </row>
    <row r="394" spans="4:59" x14ac:dyDescent="0.2">
      <c r="D394" s="186"/>
      <c r="BA394" s="186" t="s">
        <v>498</v>
      </c>
      <c r="BB394" s="186" t="str">
        <f>LEFT(BA394,3)</f>
        <v>EUR</v>
      </c>
      <c r="BC394" s="186">
        <f>ROWS($B$2:BA394)</f>
        <v>393</v>
      </c>
      <c r="BD394" s="186" t="str">
        <f>IF(BB394=$D$5,BC394,"")</f>
        <v/>
      </c>
      <c r="BE394" s="186" t="str">
        <f>IFERROR(SMALL(BD:BD,BC394),"")</f>
        <v/>
      </c>
      <c r="BF394" s="186" t="str">
        <f>IFERROR(INDEX($B$5:$F$553,#REF!,COLUMNS($K$1:BF393)),"")</f>
        <v/>
      </c>
      <c r="BG394" s="186" t="str">
        <f>IFERROR(INDEX($B$5:$F$17373,#REF!,COLUMNS($K$2:BG394)),"")</f>
        <v/>
      </c>
    </row>
    <row r="395" spans="4:59" x14ac:dyDescent="0.2">
      <c r="D395" s="186"/>
      <c r="BA395" s="186" t="s">
        <v>499</v>
      </c>
      <c r="BB395" s="186" t="str">
        <f>LEFT(BA395,3)</f>
        <v>EUR</v>
      </c>
      <c r="BC395" s="186">
        <f>ROWS($B$2:BA395)</f>
        <v>394</v>
      </c>
      <c r="BD395" s="186" t="str">
        <f>IF(BB395=$D$5,BC395,"")</f>
        <v/>
      </c>
      <c r="BE395" s="186" t="str">
        <f>IFERROR(SMALL(BD:BD,BC395),"")</f>
        <v/>
      </c>
      <c r="BF395" s="186" t="str">
        <f>IFERROR(INDEX($B$5:$F$553,#REF!,COLUMNS($K$1:BF394)),"")</f>
        <v/>
      </c>
      <c r="BG395" s="186" t="str">
        <f>IFERROR(INDEX($B$5:$F$17373,#REF!,COLUMNS($K$2:BG395)),"")</f>
        <v/>
      </c>
    </row>
    <row r="396" spans="4:59" x14ac:dyDescent="0.2">
      <c r="D396" s="186"/>
      <c r="BA396" s="186" t="s">
        <v>500</v>
      </c>
      <c r="BB396" s="186" t="str">
        <f>LEFT(BA396,3)</f>
        <v>EUR</v>
      </c>
      <c r="BC396" s="186">
        <f>ROWS($B$2:BA396)</f>
        <v>395</v>
      </c>
      <c r="BD396" s="186" t="str">
        <f>IF(BB396=$D$5,BC396,"")</f>
        <v/>
      </c>
      <c r="BE396" s="186" t="str">
        <f>IFERROR(SMALL(BD:BD,BC396),"")</f>
        <v/>
      </c>
      <c r="BF396" s="186" t="str">
        <f>IFERROR(INDEX($B$5:$F$553,#REF!,COLUMNS($K$1:BF395)),"")</f>
        <v/>
      </c>
      <c r="BG396" s="186" t="str">
        <f>IFERROR(INDEX($B$5:$F$17373,#REF!,COLUMNS($K$2:BG396)),"")</f>
        <v/>
      </c>
    </row>
    <row r="397" spans="4:59" x14ac:dyDescent="0.2">
      <c r="D397" s="186"/>
      <c r="BA397" s="186" t="s">
        <v>501</v>
      </c>
      <c r="BB397" s="186" t="str">
        <f>LEFT(BA397,3)</f>
        <v>EUR</v>
      </c>
      <c r="BC397" s="186">
        <f>ROWS($B$2:BA397)</f>
        <v>396</v>
      </c>
      <c r="BD397" s="186" t="str">
        <f>IF(BB397=$D$5,BC397,"")</f>
        <v/>
      </c>
      <c r="BE397" s="186" t="str">
        <f>IFERROR(SMALL(BD:BD,BC397),"")</f>
        <v/>
      </c>
      <c r="BF397" s="186" t="str">
        <f>IFERROR(INDEX($B$5:$F$553,#REF!,COLUMNS($K$1:BF396)),"")</f>
        <v/>
      </c>
      <c r="BG397" s="186" t="str">
        <f>IFERROR(INDEX($B$5:$F$17373,#REF!,COLUMNS($K$2:BG397)),"")</f>
        <v/>
      </c>
    </row>
    <row r="398" spans="4:59" x14ac:dyDescent="0.2">
      <c r="D398" s="186"/>
      <c r="BA398" s="186" t="s">
        <v>502</v>
      </c>
      <c r="BB398" s="186" t="str">
        <f>LEFT(BA398,3)</f>
        <v>EUR</v>
      </c>
      <c r="BC398" s="186">
        <f>ROWS($B$2:BA398)</f>
        <v>397</v>
      </c>
      <c r="BD398" s="186" t="str">
        <f>IF(BB398=$D$5,BC398,"")</f>
        <v/>
      </c>
      <c r="BE398" s="186" t="str">
        <f>IFERROR(SMALL(BD:BD,BC398),"")</f>
        <v/>
      </c>
      <c r="BF398" s="186" t="str">
        <f>IFERROR(INDEX($B$5:$F$553,#REF!,COLUMNS($K$1:BF397)),"")</f>
        <v/>
      </c>
      <c r="BG398" s="186" t="str">
        <f>IFERROR(INDEX($B$5:$F$17373,#REF!,COLUMNS($K$2:BG398)),"")</f>
        <v/>
      </c>
    </row>
    <row r="399" spans="4:59" x14ac:dyDescent="0.2">
      <c r="D399" s="186"/>
      <c r="BA399" s="186" t="s">
        <v>503</v>
      </c>
      <c r="BB399" s="186" t="str">
        <f>LEFT(BA399,3)</f>
        <v>EUR</v>
      </c>
      <c r="BC399" s="186">
        <f>ROWS($B$2:BA399)</f>
        <v>398</v>
      </c>
      <c r="BD399" s="186" t="str">
        <f>IF(BB399=$D$5,BC399,"")</f>
        <v/>
      </c>
      <c r="BE399" s="186" t="str">
        <f>IFERROR(SMALL(BD:BD,BC399),"")</f>
        <v/>
      </c>
      <c r="BF399" s="186" t="str">
        <f>IFERROR(INDEX($B$5:$F$553,#REF!,COLUMNS($K$1:BF398)),"")</f>
        <v/>
      </c>
      <c r="BG399" s="186" t="str">
        <f>IFERROR(INDEX($B$5:$F$17373,#REF!,COLUMNS($K$2:BG399)),"")</f>
        <v/>
      </c>
    </row>
    <row r="400" spans="4:59" x14ac:dyDescent="0.2">
      <c r="D400" s="186"/>
      <c r="BA400" s="186" t="s">
        <v>504</v>
      </c>
      <c r="BB400" s="186" t="str">
        <f>LEFT(BA400,3)</f>
        <v>EUR</v>
      </c>
      <c r="BC400" s="186">
        <f>ROWS($B$2:BA400)</f>
        <v>399</v>
      </c>
      <c r="BD400" s="186" t="str">
        <f>IF(BB400=$D$5,BC400,"")</f>
        <v/>
      </c>
      <c r="BE400" s="186" t="str">
        <f>IFERROR(SMALL(BD:BD,BC400),"")</f>
        <v/>
      </c>
      <c r="BF400" s="186" t="str">
        <f>IFERROR(INDEX($B$5:$F$553,#REF!,COLUMNS($K$1:BF399)),"")</f>
        <v/>
      </c>
      <c r="BG400" s="186" t="str">
        <f>IFERROR(INDEX($B$5:$F$17373,#REF!,COLUMNS($K$2:BG400)),"")</f>
        <v/>
      </c>
    </row>
    <row r="401" spans="4:59" x14ac:dyDescent="0.2">
      <c r="D401" s="186"/>
      <c r="BA401" s="186" t="s">
        <v>505</v>
      </c>
      <c r="BB401" s="186" t="str">
        <f>LEFT(BA401,3)</f>
        <v>EUR</v>
      </c>
      <c r="BC401" s="186">
        <f>ROWS($B$2:BA401)</f>
        <v>400</v>
      </c>
      <c r="BD401" s="186" t="str">
        <f>IF(BB401=$D$5,BC401,"")</f>
        <v/>
      </c>
      <c r="BE401" s="186" t="str">
        <f>IFERROR(SMALL(BD:BD,BC401),"")</f>
        <v/>
      </c>
      <c r="BF401" s="186" t="str">
        <f>IFERROR(INDEX($B$5:$F$553,#REF!,COLUMNS($K$1:BF400)),"")</f>
        <v/>
      </c>
      <c r="BG401" s="186" t="str">
        <f>IFERROR(INDEX($B$5:$F$17373,#REF!,COLUMNS($K$2:BG401)),"")</f>
        <v/>
      </c>
    </row>
    <row r="402" spans="4:59" x14ac:dyDescent="0.2">
      <c r="D402" s="186"/>
      <c r="BA402" s="186" t="s">
        <v>506</v>
      </c>
      <c r="BB402" s="186" t="str">
        <f>LEFT(BA402,3)</f>
        <v>EUR</v>
      </c>
      <c r="BC402" s="186">
        <f>ROWS($B$2:BA402)</f>
        <v>401</v>
      </c>
      <c r="BD402" s="186" t="str">
        <f>IF(BB402=$D$5,BC402,"")</f>
        <v/>
      </c>
      <c r="BE402" s="186" t="str">
        <f>IFERROR(SMALL(BD:BD,BC402),"")</f>
        <v/>
      </c>
      <c r="BF402" s="186" t="str">
        <f>IFERROR(INDEX($B$5:$F$553,#REF!,COLUMNS($K$1:BF401)),"")</f>
        <v/>
      </c>
      <c r="BG402" s="186" t="str">
        <f>IFERROR(INDEX($B$5:$F$17373,#REF!,COLUMNS($K$2:BG402)),"")</f>
        <v/>
      </c>
    </row>
    <row r="403" spans="4:59" x14ac:dyDescent="0.2">
      <c r="D403" s="186"/>
      <c r="BA403" s="186" t="s">
        <v>507</v>
      </c>
      <c r="BB403" s="186" t="str">
        <f>LEFT(BA403,3)</f>
        <v>EUR</v>
      </c>
      <c r="BC403" s="186">
        <f>ROWS($B$2:BA403)</f>
        <v>402</v>
      </c>
      <c r="BD403" s="186" t="str">
        <f>IF(BB403=$D$5,BC403,"")</f>
        <v/>
      </c>
      <c r="BE403" s="186" t="str">
        <f>IFERROR(SMALL(BD:BD,BC403),"")</f>
        <v/>
      </c>
      <c r="BF403" s="186" t="str">
        <f>IFERROR(INDEX($B$5:$F$553,#REF!,COLUMNS($K$1:BF402)),"")</f>
        <v/>
      </c>
      <c r="BG403" s="186" t="str">
        <f>IFERROR(INDEX($B$5:$F$17373,#REF!,COLUMNS($K$2:BG403)),"")</f>
        <v/>
      </c>
    </row>
    <row r="404" spans="4:59" x14ac:dyDescent="0.2">
      <c r="D404" s="186"/>
      <c r="BA404" s="186" t="s">
        <v>508</v>
      </c>
      <c r="BB404" s="186" t="str">
        <f>LEFT(BA404,3)</f>
        <v>EUR</v>
      </c>
      <c r="BC404" s="186">
        <f>ROWS($B$2:BA404)</f>
        <v>403</v>
      </c>
      <c r="BD404" s="186" t="str">
        <f>IF(BB404=$D$5,BC404,"")</f>
        <v/>
      </c>
      <c r="BE404" s="186" t="str">
        <f>IFERROR(SMALL(BD:BD,BC404),"")</f>
        <v/>
      </c>
      <c r="BF404" s="186" t="str">
        <f>IFERROR(INDEX($B$5:$F$553,#REF!,COLUMNS($K$1:BF403)),"")</f>
        <v/>
      </c>
      <c r="BG404" s="186" t="str">
        <f>IFERROR(INDEX($B$5:$F$17373,#REF!,COLUMNS($K$2:BG404)),"")</f>
        <v/>
      </c>
    </row>
    <row r="405" spans="4:59" x14ac:dyDescent="0.2">
      <c r="D405" s="186"/>
      <c r="BA405" s="186" t="s">
        <v>509</v>
      </c>
      <c r="BB405" s="186" t="str">
        <f>LEFT(BA405,3)</f>
        <v>EUR</v>
      </c>
      <c r="BC405" s="186">
        <f>ROWS($B$2:BA405)</f>
        <v>404</v>
      </c>
      <c r="BD405" s="186" t="str">
        <f>IF(BB405=$D$5,BC405,"")</f>
        <v/>
      </c>
      <c r="BE405" s="186" t="str">
        <f>IFERROR(SMALL(BD:BD,BC405),"")</f>
        <v/>
      </c>
      <c r="BF405" s="186" t="str">
        <f>IFERROR(INDEX($B$5:$F$553,#REF!,COLUMNS($K$1:BF404)),"")</f>
        <v/>
      </c>
      <c r="BG405" s="186" t="str">
        <f>IFERROR(INDEX($B$5:$F$17373,#REF!,COLUMNS($K$2:BG405)),"")</f>
        <v/>
      </c>
    </row>
    <row r="406" spans="4:59" x14ac:dyDescent="0.2">
      <c r="D406" s="186"/>
      <c r="BA406" s="186" t="s">
        <v>510</v>
      </c>
      <c r="BB406" s="186" t="str">
        <f>LEFT(BA406,3)</f>
        <v>EUR</v>
      </c>
      <c r="BC406" s="186">
        <f>ROWS($B$2:BA406)</f>
        <v>405</v>
      </c>
      <c r="BD406" s="186" t="str">
        <f>IF(BB406=$D$5,BC406,"")</f>
        <v/>
      </c>
      <c r="BE406" s="186" t="str">
        <f>IFERROR(SMALL(BD:BD,BC406),"")</f>
        <v/>
      </c>
      <c r="BF406" s="186" t="str">
        <f>IFERROR(INDEX($B$5:$F$553,#REF!,COLUMNS($K$1:BF405)),"")</f>
        <v/>
      </c>
      <c r="BG406" s="186" t="str">
        <f>IFERROR(INDEX($B$5:$F$17373,#REF!,COLUMNS($K$2:BG406)),"")</f>
        <v/>
      </c>
    </row>
    <row r="407" spans="4:59" x14ac:dyDescent="0.2">
      <c r="D407" s="186"/>
      <c r="BA407" s="186" t="s">
        <v>511</v>
      </c>
      <c r="BB407" s="186" t="str">
        <f>LEFT(BA407,3)</f>
        <v>EUR</v>
      </c>
      <c r="BC407" s="186">
        <f>ROWS($B$2:BA407)</f>
        <v>406</v>
      </c>
      <c r="BD407" s="186" t="str">
        <f>IF(BB407=$D$5,BC407,"")</f>
        <v/>
      </c>
      <c r="BE407" s="186" t="str">
        <f>IFERROR(SMALL(BD:BD,BC407),"")</f>
        <v/>
      </c>
      <c r="BF407" s="186" t="str">
        <f>IFERROR(INDEX($B$5:$F$553,#REF!,COLUMNS($K$1:BF406)),"")</f>
        <v/>
      </c>
      <c r="BG407" s="186" t="str">
        <f>IFERROR(INDEX($B$5:$F$17373,#REF!,COLUMNS($K$2:BG407)),"")</f>
        <v/>
      </c>
    </row>
    <row r="408" spans="4:59" x14ac:dyDescent="0.2">
      <c r="D408" s="186"/>
      <c r="BA408" s="186" t="s">
        <v>512</v>
      </c>
      <c r="BB408" s="186" t="str">
        <f>LEFT(BA408,3)</f>
        <v>EUR</v>
      </c>
      <c r="BC408" s="186">
        <f>ROWS($B$2:BA408)</f>
        <v>407</v>
      </c>
      <c r="BD408" s="186" t="str">
        <f>IF(BB408=$D$5,BC408,"")</f>
        <v/>
      </c>
      <c r="BE408" s="186" t="str">
        <f>IFERROR(SMALL(BD:BD,BC408),"")</f>
        <v/>
      </c>
      <c r="BF408" s="186" t="str">
        <f>IFERROR(INDEX($B$5:$F$553,#REF!,COLUMNS($K$1:BF407)),"")</f>
        <v/>
      </c>
      <c r="BG408" s="186" t="str">
        <f>IFERROR(INDEX($B$5:$F$17373,#REF!,COLUMNS($K$2:BG408)),"")</f>
        <v/>
      </c>
    </row>
    <row r="409" spans="4:59" x14ac:dyDescent="0.2">
      <c r="D409" s="186"/>
      <c r="BA409" s="186" t="s">
        <v>513</v>
      </c>
      <c r="BB409" s="186" t="str">
        <f>LEFT(BA409,3)</f>
        <v>EUR</v>
      </c>
      <c r="BC409" s="186">
        <f>ROWS($B$2:BA409)</f>
        <v>408</v>
      </c>
      <c r="BD409" s="186" t="str">
        <f>IF(BB409=$D$5,BC409,"")</f>
        <v/>
      </c>
      <c r="BE409" s="186" t="str">
        <f>IFERROR(SMALL(BD:BD,BC409),"")</f>
        <v/>
      </c>
      <c r="BF409" s="186" t="str">
        <f>IFERROR(INDEX($B$5:$F$553,#REF!,COLUMNS($K$1:BF408)),"")</f>
        <v/>
      </c>
      <c r="BG409" s="186" t="str">
        <f>IFERROR(INDEX($B$5:$F$17373,#REF!,COLUMNS($K$2:BG409)),"")</f>
        <v/>
      </c>
    </row>
    <row r="410" spans="4:59" x14ac:dyDescent="0.2">
      <c r="D410" s="186"/>
      <c r="BA410" s="186" t="s">
        <v>514</v>
      </c>
      <c r="BB410" s="186" t="str">
        <f>LEFT(BA410,3)</f>
        <v>EUR</v>
      </c>
      <c r="BC410" s="186">
        <f>ROWS($B$2:BA410)</f>
        <v>409</v>
      </c>
      <c r="BD410" s="186" t="str">
        <f>IF(BB410=$D$5,BC410,"")</f>
        <v/>
      </c>
      <c r="BE410" s="186" t="str">
        <f>IFERROR(SMALL(BD:BD,BC410),"")</f>
        <v/>
      </c>
      <c r="BF410" s="186" t="str">
        <f>IFERROR(INDEX($B$5:$F$553,#REF!,COLUMNS($K$1:BF409)),"")</f>
        <v/>
      </c>
      <c r="BG410" s="186" t="str">
        <f>IFERROR(INDEX($B$5:$F$17373,#REF!,COLUMNS($K$2:BG410)),"")</f>
        <v/>
      </c>
    </row>
    <row r="411" spans="4:59" x14ac:dyDescent="0.2">
      <c r="D411" s="186"/>
      <c r="BA411" s="186" t="s">
        <v>515</v>
      </c>
      <c r="BB411" s="186" t="str">
        <f>LEFT(BA411,3)</f>
        <v>EUR</v>
      </c>
      <c r="BC411" s="186">
        <f>ROWS($B$2:BA411)</f>
        <v>410</v>
      </c>
      <c r="BD411" s="186" t="str">
        <f>IF(BB411=$D$5,BC411,"")</f>
        <v/>
      </c>
      <c r="BE411" s="186" t="str">
        <f>IFERROR(SMALL(BD:BD,BC411),"")</f>
        <v/>
      </c>
      <c r="BF411" s="186" t="str">
        <f>IFERROR(INDEX($B$5:$F$553,#REF!,COLUMNS($K$1:BF410)),"")</f>
        <v/>
      </c>
      <c r="BG411" s="186" t="str">
        <f>IFERROR(INDEX($B$5:$F$17373,#REF!,COLUMNS($K$2:BG411)),"")</f>
        <v/>
      </c>
    </row>
    <row r="412" spans="4:59" x14ac:dyDescent="0.2">
      <c r="D412" s="186"/>
      <c r="BA412" s="186" t="s">
        <v>516</v>
      </c>
      <c r="BB412" s="186" t="str">
        <f>LEFT(BA412,3)</f>
        <v>EUR</v>
      </c>
      <c r="BC412" s="186">
        <f>ROWS($B$2:BA412)</f>
        <v>411</v>
      </c>
      <c r="BD412" s="186" t="str">
        <f>IF(BB412=$D$5,BC412,"")</f>
        <v/>
      </c>
      <c r="BE412" s="186" t="str">
        <f>IFERROR(SMALL(BD:BD,BC412),"")</f>
        <v/>
      </c>
      <c r="BF412" s="186" t="str">
        <f>IFERROR(INDEX($B$5:$F$553,#REF!,COLUMNS($K$1:BF411)),"")</f>
        <v/>
      </c>
      <c r="BG412" s="186" t="str">
        <f>IFERROR(INDEX($B$5:$F$17373,#REF!,COLUMNS($K$2:BG412)),"")</f>
        <v/>
      </c>
    </row>
    <row r="413" spans="4:59" x14ac:dyDescent="0.2">
      <c r="D413" s="186"/>
      <c r="BA413" s="186" t="s">
        <v>517</v>
      </c>
      <c r="BB413" s="186" t="str">
        <f>LEFT(BA413,3)</f>
        <v>EUR</v>
      </c>
      <c r="BC413" s="186">
        <f>ROWS($B$2:BA413)</f>
        <v>412</v>
      </c>
      <c r="BD413" s="186" t="str">
        <f>IF(BB413=$D$5,BC413,"")</f>
        <v/>
      </c>
      <c r="BE413" s="186" t="str">
        <f>IFERROR(SMALL(BD:BD,BC413),"")</f>
        <v/>
      </c>
      <c r="BF413" s="186" t="str">
        <f>IFERROR(INDEX($B$5:$F$553,#REF!,COLUMNS($K$1:BF412)),"")</f>
        <v/>
      </c>
      <c r="BG413" s="186" t="str">
        <f>IFERROR(INDEX($B$5:$F$17373,#REF!,COLUMNS($K$2:BG413)),"")</f>
        <v/>
      </c>
    </row>
    <row r="414" spans="4:59" x14ac:dyDescent="0.2">
      <c r="D414" s="186"/>
      <c r="BA414" s="186" t="s">
        <v>518</v>
      </c>
      <c r="BB414" s="186" t="str">
        <f>LEFT(BA414,3)</f>
        <v>EUR</v>
      </c>
      <c r="BC414" s="186">
        <f>ROWS($B$2:BA414)</f>
        <v>413</v>
      </c>
      <c r="BD414" s="186" t="str">
        <f>IF(BB414=$D$5,BC414,"")</f>
        <v/>
      </c>
      <c r="BE414" s="186" t="str">
        <f>IFERROR(SMALL(BD:BD,BC414),"")</f>
        <v/>
      </c>
      <c r="BF414" s="186" t="str">
        <f>IFERROR(INDEX($B$5:$F$553,#REF!,COLUMNS($K$1:BF413)),"")</f>
        <v/>
      </c>
      <c r="BG414" s="186" t="str">
        <f>IFERROR(INDEX($B$5:$F$17373,#REF!,COLUMNS($K$2:BG414)),"")</f>
        <v/>
      </c>
    </row>
    <row r="415" spans="4:59" x14ac:dyDescent="0.2">
      <c r="D415" s="186"/>
      <c r="BA415" s="186" t="s">
        <v>519</v>
      </c>
      <c r="BB415" s="186" t="str">
        <f>LEFT(BA415,3)</f>
        <v>EUR</v>
      </c>
      <c r="BC415" s="186">
        <f>ROWS($B$2:BA415)</f>
        <v>414</v>
      </c>
      <c r="BD415" s="186" t="str">
        <f>IF(BB415=$D$5,BC415,"")</f>
        <v/>
      </c>
      <c r="BE415" s="186" t="str">
        <f>IFERROR(SMALL(BD:BD,BC415),"")</f>
        <v/>
      </c>
      <c r="BF415" s="186" t="str">
        <f>IFERROR(INDEX($B$5:$F$553,#REF!,COLUMNS($K$1:BF414)),"")</f>
        <v/>
      </c>
      <c r="BG415" s="186" t="str">
        <f>IFERROR(INDEX($B$5:$F$17373,#REF!,COLUMNS($K$2:BG415)),"")</f>
        <v/>
      </c>
    </row>
    <row r="416" spans="4:59" x14ac:dyDescent="0.2">
      <c r="D416" s="186"/>
      <c r="BA416" s="186" t="s">
        <v>520</v>
      </c>
      <c r="BB416" s="186" t="str">
        <f>LEFT(BA416,3)</f>
        <v>EUR</v>
      </c>
      <c r="BC416" s="186">
        <f>ROWS($B$2:BA416)</f>
        <v>415</v>
      </c>
      <c r="BD416" s="186" t="str">
        <f>IF(BB416=$D$5,BC416,"")</f>
        <v/>
      </c>
      <c r="BE416" s="186" t="str">
        <f>IFERROR(SMALL(BD:BD,BC416),"")</f>
        <v/>
      </c>
      <c r="BF416" s="186" t="str">
        <f>IFERROR(INDEX($B$5:$F$553,#REF!,COLUMNS($K$1:BF415)),"")</f>
        <v/>
      </c>
      <c r="BG416" s="186" t="str">
        <f>IFERROR(INDEX($B$5:$F$17373,#REF!,COLUMNS($K$2:BG416)),"")</f>
        <v/>
      </c>
    </row>
    <row r="417" spans="4:59" x14ac:dyDescent="0.2">
      <c r="D417" s="186"/>
      <c r="BA417" s="186" t="s">
        <v>521</v>
      </c>
      <c r="BB417" s="186" t="str">
        <f>LEFT(BA417,3)</f>
        <v>EUR</v>
      </c>
      <c r="BC417" s="186">
        <f>ROWS($B$2:BA417)</f>
        <v>416</v>
      </c>
      <c r="BD417" s="186" t="str">
        <f>IF(BB417=$D$5,BC417,"")</f>
        <v/>
      </c>
      <c r="BE417" s="186" t="str">
        <f>IFERROR(SMALL(BD:BD,BC417),"")</f>
        <v/>
      </c>
      <c r="BF417" s="186" t="str">
        <f>IFERROR(INDEX($B$5:$F$553,#REF!,COLUMNS($K$1:BF416)),"")</f>
        <v/>
      </c>
      <c r="BG417" s="186" t="str">
        <f>IFERROR(INDEX($B$5:$F$17373,#REF!,COLUMNS($K$2:BG417)),"")</f>
        <v/>
      </c>
    </row>
    <row r="418" spans="4:59" x14ac:dyDescent="0.2">
      <c r="D418" s="186"/>
      <c r="BA418" s="186" t="s">
        <v>522</v>
      </c>
      <c r="BB418" s="186" t="str">
        <f>LEFT(BA418,3)</f>
        <v>EUR</v>
      </c>
      <c r="BC418" s="186">
        <f>ROWS($B$2:BA418)</f>
        <v>417</v>
      </c>
      <c r="BD418" s="186" t="str">
        <f>IF(BB418=$D$5,BC418,"")</f>
        <v/>
      </c>
      <c r="BE418" s="186" t="str">
        <f>IFERROR(SMALL(BD:BD,BC418),"")</f>
        <v/>
      </c>
      <c r="BF418" s="186" t="str">
        <f>IFERROR(INDEX($B$5:$F$553,#REF!,COLUMNS($K$1:BF417)),"")</f>
        <v/>
      </c>
      <c r="BG418" s="186" t="str">
        <f>IFERROR(INDEX($B$5:$F$17373,#REF!,COLUMNS($K$2:BG418)),"")</f>
        <v/>
      </c>
    </row>
    <row r="419" spans="4:59" x14ac:dyDescent="0.2">
      <c r="D419" s="186"/>
      <c r="BA419" s="186" t="s">
        <v>523</v>
      </c>
      <c r="BB419" s="186" t="str">
        <f>LEFT(BA419,3)</f>
        <v>EUR</v>
      </c>
      <c r="BC419" s="186">
        <f>ROWS($B$2:BA419)</f>
        <v>418</v>
      </c>
      <c r="BD419" s="186" t="str">
        <f>IF(BB419=$D$5,BC419,"")</f>
        <v/>
      </c>
      <c r="BE419" s="186" t="str">
        <f>IFERROR(SMALL(BD:BD,BC419),"")</f>
        <v/>
      </c>
      <c r="BF419" s="186" t="str">
        <f>IFERROR(INDEX($B$5:$F$553,#REF!,COLUMNS($K$1:BF418)),"")</f>
        <v/>
      </c>
      <c r="BG419" s="186" t="str">
        <f>IFERROR(INDEX($B$5:$F$17373,#REF!,COLUMNS($K$2:BG419)),"")</f>
        <v/>
      </c>
    </row>
    <row r="420" spans="4:59" x14ac:dyDescent="0.2">
      <c r="D420" s="186"/>
      <c r="BA420" s="186" t="s">
        <v>524</v>
      </c>
      <c r="BB420" s="186" t="str">
        <f>LEFT(BA420,3)</f>
        <v>EUR</v>
      </c>
      <c r="BC420" s="186">
        <f>ROWS($B$2:BA420)</f>
        <v>419</v>
      </c>
      <c r="BD420" s="186" t="str">
        <f>IF(BB420=$D$5,BC420,"")</f>
        <v/>
      </c>
      <c r="BE420" s="186" t="str">
        <f>IFERROR(SMALL(BD:BD,BC420),"")</f>
        <v/>
      </c>
      <c r="BF420" s="186" t="str">
        <f>IFERROR(INDEX($B$5:$F$553,#REF!,COLUMNS($K$1:BF419)),"")</f>
        <v/>
      </c>
      <c r="BG420" s="186" t="str">
        <f>IFERROR(INDEX($B$5:$F$17373,#REF!,COLUMNS($K$2:BG420)),"")</f>
        <v/>
      </c>
    </row>
    <row r="421" spans="4:59" x14ac:dyDescent="0.2">
      <c r="D421" s="186"/>
      <c r="BA421" s="186" t="s">
        <v>525</v>
      </c>
      <c r="BB421" s="186" t="str">
        <f>LEFT(BA421,3)</f>
        <v>EUR</v>
      </c>
      <c r="BC421" s="186">
        <f>ROWS($B$2:BA421)</f>
        <v>420</v>
      </c>
      <c r="BD421" s="186" t="str">
        <f>IF(BB421=$D$5,BC421,"")</f>
        <v/>
      </c>
      <c r="BE421" s="186" t="str">
        <f>IFERROR(SMALL(BD:BD,BC421),"")</f>
        <v/>
      </c>
      <c r="BF421" s="186" t="str">
        <f>IFERROR(INDEX($B$5:$F$553,#REF!,COLUMNS($K$1:BF420)),"")</f>
        <v/>
      </c>
      <c r="BG421" s="186" t="str">
        <f>IFERROR(INDEX($B$5:$F$17373,#REF!,COLUMNS($K$2:BG421)),"")</f>
        <v/>
      </c>
    </row>
    <row r="422" spans="4:59" x14ac:dyDescent="0.2">
      <c r="D422" s="186"/>
      <c r="BA422" s="186" t="s">
        <v>526</v>
      </c>
      <c r="BB422" s="186" t="str">
        <f>LEFT(BA422,3)</f>
        <v>EUR</v>
      </c>
      <c r="BC422" s="186">
        <f>ROWS($B$2:BA422)</f>
        <v>421</v>
      </c>
      <c r="BD422" s="186" t="str">
        <f>IF(BB422=$D$5,BC422,"")</f>
        <v/>
      </c>
      <c r="BE422" s="186" t="str">
        <f>IFERROR(SMALL(BD:BD,BC422),"")</f>
        <v/>
      </c>
      <c r="BF422" s="186" t="str">
        <f>IFERROR(INDEX($B$5:$F$553,#REF!,COLUMNS($K$1:BF421)),"")</f>
        <v/>
      </c>
      <c r="BG422" s="186" t="str">
        <f>IFERROR(INDEX($B$5:$F$17373,#REF!,COLUMNS($K$2:BG422)),"")</f>
        <v/>
      </c>
    </row>
    <row r="423" spans="4:59" x14ac:dyDescent="0.2">
      <c r="D423" s="186"/>
      <c r="BA423" s="186" t="s">
        <v>527</v>
      </c>
      <c r="BB423" s="186" t="str">
        <f>LEFT(BA423,3)</f>
        <v>EUR</v>
      </c>
      <c r="BC423" s="186">
        <f>ROWS($B$2:BA423)</f>
        <v>422</v>
      </c>
      <c r="BD423" s="186" t="str">
        <f>IF(BB423=$D$5,BC423,"")</f>
        <v/>
      </c>
      <c r="BE423" s="186" t="str">
        <f>IFERROR(SMALL(BD:BD,BC423),"")</f>
        <v/>
      </c>
      <c r="BF423" s="186" t="str">
        <f>IFERROR(INDEX($B$5:$F$553,#REF!,COLUMNS($K$1:BF422)),"")</f>
        <v/>
      </c>
      <c r="BG423" s="186" t="str">
        <f>IFERROR(INDEX($B$5:$F$17373,#REF!,COLUMNS($K$2:BG423)),"")</f>
        <v/>
      </c>
    </row>
    <row r="424" spans="4:59" x14ac:dyDescent="0.2">
      <c r="D424" s="186"/>
      <c r="BA424" s="186" t="s">
        <v>528</v>
      </c>
      <c r="BB424" s="186" t="str">
        <f>LEFT(BA424,3)</f>
        <v>EUR</v>
      </c>
      <c r="BC424" s="186">
        <f>ROWS($B$2:BA424)</f>
        <v>423</v>
      </c>
      <c r="BD424" s="186" t="str">
        <f>IF(BB424=$D$5,BC424,"")</f>
        <v/>
      </c>
      <c r="BE424" s="186" t="str">
        <f>IFERROR(SMALL(BD:BD,BC424),"")</f>
        <v/>
      </c>
      <c r="BF424" s="186" t="str">
        <f>IFERROR(INDEX($B$5:$F$553,#REF!,COLUMNS($K$1:BF423)),"")</f>
        <v/>
      </c>
      <c r="BG424" s="186" t="str">
        <f>IFERROR(INDEX($B$5:$F$17373,#REF!,COLUMNS($K$2:BG424)),"")</f>
        <v/>
      </c>
    </row>
    <row r="425" spans="4:59" x14ac:dyDescent="0.2">
      <c r="D425" s="186"/>
      <c r="BA425" s="186" t="s">
        <v>529</v>
      </c>
      <c r="BB425" s="186" t="str">
        <f>LEFT(BA425,3)</f>
        <v>EUR</v>
      </c>
      <c r="BC425" s="186">
        <f>ROWS($B$2:BA425)</f>
        <v>424</v>
      </c>
      <c r="BD425" s="186" t="str">
        <f>IF(BB425=$D$5,BC425,"")</f>
        <v/>
      </c>
      <c r="BE425" s="186" t="str">
        <f>IFERROR(SMALL(BD:BD,BC425),"")</f>
        <v/>
      </c>
      <c r="BF425" s="186" t="str">
        <f>IFERROR(INDEX($B$5:$F$553,#REF!,COLUMNS($K$1:BF424)),"")</f>
        <v/>
      </c>
      <c r="BG425" s="186" t="str">
        <f>IFERROR(INDEX($B$5:$F$17373,#REF!,COLUMNS($K$2:BG425)),"")</f>
        <v/>
      </c>
    </row>
    <row r="426" spans="4:59" x14ac:dyDescent="0.2">
      <c r="D426" s="186"/>
      <c r="BA426" s="186" t="s">
        <v>530</v>
      </c>
      <c r="BB426" s="186" t="str">
        <f>LEFT(BA426,3)</f>
        <v>EUR</v>
      </c>
      <c r="BC426" s="186">
        <f>ROWS($B$2:BA426)</f>
        <v>425</v>
      </c>
      <c r="BD426" s="186" t="str">
        <f>IF(BB426=$D$5,BC426,"")</f>
        <v/>
      </c>
      <c r="BE426" s="186" t="str">
        <f>IFERROR(SMALL(BD:BD,BC426),"")</f>
        <v/>
      </c>
      <c r="BF426" s="186" t="str">
        <f>IFERROR(INDEX($B$5:$F$553,#REF!,COLUMNS($K$1:BF425)),"")</f>
        <v/>
      </c>
      <c r="BG426" s="186" t="str">
        <f>IFERROR(INDEX($B$5:$F$17373,#REF!,COLUMNS($K$2:BG426)),"")</f>
        <v/>
      </c>
    </row>
    <row r="427" spans="4:59" x14ac:dyDescent="0.2">
      <c r="D427" s="186"/>
      <c r="BA427" s="186" t="s">
        <v>531</v>
      </c>
      <c r="BB427" s="186" t="str">
        <f>LEFT(BA427,3)</f>
        <v>EUR</v>
      </c>
      <c r="BC427" s="186">
        <f>ROWS($B$2:BA427)</f>
        <v>426</v>
      </c>
      <c r="BD427" s="186" t="str">
        <f>IF(BB427=$D$5,BC427,"")</f>
        <v/>
      </c>
      <c r="BE427" s="186" t="str">
        <f>IFERROR(SMALL(BD:BD,BC427),"")</f>
        <v/>
      </c>
      <c r="BF427" s="186" t="str">
        <f>IFERROR(INDEX($B$5:$F$553,#REF!,COLUMNS($K$1:BF426)),"")</f>
        <v/>
      </c>
      <c r="BG427" s="186" t="str">
        <f>IFERROR(INDEX($B$5:$F$17373,#REF!,COLUMNS($K$2:BG427)),"")</f>
        <v/>
      </c>
    </row>
    <row r="428" spans="4:59" x14ac:dyDescent="0.2">
      <c r="D428" s="186"/>
      <c r="BA428" s="186" t="s">
        <v>532</v>
      </c>
      <c r="BB428" s="186" t="str">
        <f>LEFT(BA428,3)</f>
        <v>EUR</v>
      </c>
      <c r="BC428" s="186">
        <f>ROWS($B$2:BA428)</f>
        <v>427</v>
      </c>
      <c r="BD428" s="186" t="str">
        <f>IF(BB428=$D$5,BC428,"")</f>
        <v/>
      </c>
      <c r="BE428" s="186" t="str">
        <f>IFERROR(SMALL(BD:BD,BC428),"")</f>
        <v/>
      </c>
      <c r="BF428" s="186" t="str">
        <f>IFERROR(INDEX($B$5:$F$553,#REF!,COLUMNS($K$1:BF427)),"")</f>
        <v/>
      </c>
      <c r="BG428" s="186" t="str">
        <f>IFERROR(INDEX($B$5:$F$17373,#REF!,COLUMNS($K$2:BG428)),"")</f>
        <v/>
      </c>
    </row>
    <row r="429" spans="4:59" x14ac:dyDescent="0.2">
      <c r="D429" s="186"/>
      <c r="BA429" s="186" t="s">
        <v>533</v>
      </c>
      <c r="BB429" s="186" t="str">
        <f>LEFT(BA429,3)</f>
        <v>EUR</v>
      </c>
      <c r="BC429" s="186">
        <f>ROWS($B$2:BA429)</f>
        <v>428</v>
      </c>
      <c r="BD429" s="186" t="str">
        <f>IF(BB429=$D$5,BC429,"")</f>
        <v/>
      </c>
      <c r="BE429" s="186" t="str">
        <f>IFERROR(SMALL(BD:BD,BC429),"")</f>
        <v/>
      </c>
      <c r="BF429" s="186" t="str">
        <f>IFERROR(INDEX($B$5:$F$553,#REF!,COLUMNS($K$1:BF428)),"")</f>
        <v/>
      </c>
      <c r="BG429" s="186" t="str">
        <f>IFERROR(INDEX($B$5:$F$17373,#REF!,COLUMNS($K$2:BG429)),"")</f>
        <v/>
      </c>
    </row>
    <row r="430" spans="4:59" x14ac:dyDescent="0.2">
      <c r="D430" s="186"/>
      <c r="BA430" s="186" t="s">
        <v>534</v>
      </c>
      <c r="BB430" s="186" t="str">
        <f>LEFT(BA430,3)</f>
        <v>EUR</v>
      </c>
      <c r="BC430" s="186">
        <f>ROWS($B$2:BA430)</f>
        <v>429</v>
      </c>
      <c r="BD430" s="186" t="str">
        <f>IF(BB430=$D$5,BC430,"")</f>
        <v/>
      </c>
      <c r="BE430" s="186" t="str">
        <f>IFERROR(SMALL(BD:BD,BC430),"")</f>
        <v/>
      </c>
      <c r="BF430" s="186" t="str">
        <f>IFERROR(INDEX($B$5:$F$553,#REF!,COLUMNS($K$1:BF429)),"")</f>
        <v/>
      </c>
      <c r="BG430" s="186" t="str">
        <f>IFERROR(INDEX($B$5:$F$17373,#REF!,COLUMNS($K$2:BG430)),"")</f>
        <v/>
      </c>
    </row>
    <row r="431" spans="4:59" x14ac:dyDescent="0.2">
      <c r="D431" s="186"/>
      <c r="BA431" s="186" t="s">
        <v>535</v>
      </c>
      <c r="BB431" s="186" t="str">
        <f>LEFT(BA431,3)</f>
        <v>EUR</v>
      </c>
      <c r="BC431" s="186">
        <f>ROWS($B$2:BA431)</f>
        <v>430</v>
      </c>
      <c r="BD431" s="186" t="str">
        <f>IF(BB431=$D$5,BC431,"")</f>
        <v/>
      </c>
      <c r="BE431" s="186" t="str">
        <f>IFERROR(SMALL(BD:BD,BC431),"")</f>
        <v/>
      </c>
      <c r="BF431" s="186" t="str">
        <f>IFERROR(INDEX($B$5:$F$553,#REF!,COLUMNS($K$1:BF430)),"")</f>
        <v/>
      </c>
      <c r="BG431" s="186" t="str">
        <f>IFERROR(INDEX($B$5:$F$17373,#REF!,COLUMNS($K$2:BG431)),"")</f>
        <v/>
      </c>
    </row>
    <row r="432" spans="4:59" x14ac:dyDescent="0.2">
      <c r="D432" s="186"/>
      <c r="BA432" s="186" t="s">
        <v>536</v>
      </c>
      <c r="BB432" s="186" t="str">
        <f>LEFT(BA432,3)</f>
        <v>EUR</v>
      </c>
      <c r="BC432" s="186">
        <f>ROWS($B$2:BA432)</f>
        <v>431</v>
      </c>
      <c r="BD432" s="186" t="str">
        <f>IF(BB432=$D$5,BC432,"")</f>
        <v/>
      </c>
      <c r="BE432" s="186" t="str">
        <f>IFERROR(SMALL(BD:BD,BC432),"")</f>
        <v/>
      </c>
      <c r="BF432" s="186" t="str">
        <f>IFERROR(INDEX($B$5:$F$553,#REF!,COLUMNS($K$1:BF431)),"")</f>
        <v/>
      </c>
      <c r="BG432" s="186" t="str">
        <f>IFERROR(INDEX($B$5:$F$17373,#REF!,COLUMNS($K$2:BG432)),"")</f>
        <v/>
      </c>
    </row>
    <row r="433" spans="4:59" x14ac:dyDescent="0.2">
      <c r="D433" s="186"/>
      <c r="BA433" s="186" t="s">
        <v>537</v>
      </c>
      <c r="BB433" s="186" t="str">
        <f>LEFT(BA433,3)</f>
        <v>EUR</v>
      </c>
      <c r="BC433" s="186">
        <f>ROWS($B$2:BA433)</f>
        <v>432</v>
      </c>
      <c r="BD433" s="186" t="str">
        <f>IF(BB433=$D$5,BC433,"")</f>
        <v/>
      </c>
      <c r="BE433" s="186" t="str">
        <f>IFERROR(SMALL(BD:BD,BC433),"")</f>
        <v/>
      </c>
      <c r="BF433" s="186" t="str">
        <f>IFERROR(INDEX($B$5:$F$553,#REF!,COLUMNS($K$1:BF432)),"")</f>
        <v/>
      </c>
      <c r="BG433" s="186" t="str">
        <f>IFERROR(INDEX($B$5:$F$17373,#REF!,COLUMNS($K$2:BG433)),"")</f>
        <v/>
      </c>
    </row>
    <row r="434" spans="4:59" x14ac:dyDescent="0.2">
      <c r="D434" s="186"/>
      <c r="BA434" s="186" t="s">
        <v>538</v>
      </c>
      <c r="BB434" s="186" t="str">
        <f>LEFT(BA434,3)</f>
        <v>EUR</v>
      </c>
      <c r="BC434" s="186">
        <f>ROWS($B$2:BA434)</f>
        <v>433</v>
      </c>
      <c r="BD434" s="186" t="str">
        <f>IF(BB434=$D$5,BC434,"")</f>
        <v/>
      </c>
      <c r="BE434" s="186" t="str">
        <f>IFERROR(SMALL(BD:BD,BC434),"")</f>
        <v/>
      </c>
      <c r="BF434" s="186" t="str">
        <f>IFERROR(INDEX($B$5:$F$553,#REF!,COLUMNS($K$1:BF433)),"")</f>
        <v/>
      </c>
      <c r="BG434" s="186" t="str">
        <f>IFERROR(INDEX($B$5:$F$17373,#REF!,COLUMNS($K$2:BG434)),"")</f>
        <v/>
      </c>
    </row>
    <row r="435" spans="4:59" x14ac:dyDescent="0.2">
      <c r="D435" s="186"/>
      <c r="BA435" s="186" t="s">
        <v>539</v>
      </c>
      <c r="BB435" s="186" t="str">
        <f>LEFT(BA435,3)</f>
        <v>EUR</v>
      </c>
      <c r="BC435" s="186">
        <f>ROWS($B$2:BA435)</f>
        <v>434</v>
      </c>
      <c r="BD435" s="186" t="str">
        <f>IF(BB435=$D$5,BC435,"")</f>
        <v/>
      </c>
      <c r="BE435" s="186" t="str">
        <f>IFERROR(SMALL(BD:BD,BC435),"")</f>
        <v/>
      </c>
      <c r="BF435" s="186" t="str">
        <f>IFERROR(INDEX($B$5:$F$553,#REF!,COLUMNS($K$1:BF434)),"")</f>
        <v/>
      </c>
      <c r="BG435" s="186" t="str">
        <f>IFERROR(INDEX($B$5:$F$17373,#REF!,COLUMNS($K$2:BG435)),"")</f>
        <v/>
      </c>
    </row>
    <row r="436" spans="4:59" x14ac:dyDescent="0.2">
      <c r="D436" s="186"/>
      <c r="BA436" s="186" t="s">
        <v>540</v>
      </c>
      <c r="BB436" s="186" t="str">
        <f>LEFT(BA436,3)</f>
        <v>EUR</v>
      </c>
      <c r="BC436" s="186">
        <f>ROWS($B$2:BA436)</f>
        <v>435</v>
      </c>
      <c r="BD436" s="186" t="str">
        <f>IF(BB436=$D$5,BC436,"")</f>
        <v/>
      </c>
      <c r="BE436" s="186" t="str">
        <f>IFERROR(SMALL(BD:BD,BC436),"")</f>
        <v/>
      </c>
      <c r="BF436" s="186" t="str">
        <f>IFERROR(INDEX($B$5:$F$553,#REF!,COLUMNS($K$1:BF435)),"")</f>
        <v/>
      </c>
      <c r="BG436" s="186" t="str">
        <f>IFERROR(INDEX($B$5:$F$17373,#REF!,COLUMNS($K$2:BG436)),"")</f>
        <v/>
      </c>
    </row>
    <row r="437" spans="4:59" x14ac:dyDescent="0.2">
      <c r="D437" s="186"/>
      <c r="BA437" s="186" t="s">
        <v>541</v>
      </c>
      <c r="BB437" s="186" t="str">
        <f>LEFT(BA437,3)</f>
        <v>EUR</v>
      </c>
      <c r="BC437" s="186">
        <f>ROWS($B$2:BA437)</f>
        <v>436</v>
      </c>
      <c r="BD437" s="186" t="str">
        <f>IF(BB437=$D$5,BC437,"")</f>
        <v/>
      </c>
      <c r="BE437" s="186" t="str">
        <f>IFERROR(SMALL(BD:BD,BC437),"")</f>
        <v/>
      </c>
      <c r="BF437" s="186" t="str">
        <f>IFERROR(INDEX($B$5:$F$553,#REF!,COLUMNS($K$1:BF436)),"")</f>
        <v/>
      </c>
      <c r="BG437" s="186" t="str">
        <f>IFERROR(INDEX($B$5:$F$17373,#REF!,COLUMNS($K$2:BG437)),"")</f>
        <v/>
      </c>
    </row>
    <row r="438" spans="4:59" x14ac:dyDescent="0.2">
      <c r="D438" s="186"/>
      <c r="BA438" s="186" t="s">
        <v>542</v>
      </c>
      <c r="BB438" s="186" t="str">
        <f>LEFT(BA438,3)</f>
        <v>EUR</v>
      </c>
      <c r="BC438" s="186">
        <f>ROWS($B$2:BA438)</f>
        <v>437</v>
      </c>
      <c r="BD438" s="186" t="str">
        <f>IF(BB438=$D$5,BC438,"")</f>
        <v/>
      </c>
      <c r="BE438" s="186" t="str">
        <f>IFERROR(SMALL(BD:BD,BC438),"")</f>
        <v/>
      </c>
      <c r="BF438" s="186" t="str">
        <f>IFERROR(INDEX($B$5:$F$553,#REF!,COLUMNS($K$1:BF437)),"")</f>
        <v/>
      </c>
      <c r="BG438" s="186" t="str">
        <f>IFERROR(INDEX($B$5:$F$17373,#REF!,COLUMNS($K$2:BG438)),"")</f>
        <v/>
      </c>
    </row>
    <row r="439" spans="4:59" x14ac:dyDescent="0.2">
      <c r="D439" s="186"/>
      <c r="BA439" s="186" t="s">
        <v>543</v>
      </c>
      <c r="BB439" s="186" t="str">
        <f>LEFT(BA439,3)</f>
        <v>EUR</v>
      </c>
      <c r="BC439" s="186">
        <f>ROWS($B$2:BA439)</f>
        <v>438</v>
      </c>
      <c r="BD439" s="186" t="str">
        <f>IF(BB439=$D$5,BC439,"")</f>
        <v/>
      </c>
      <c r="BE439" s="186" t="str">
        <f>IFERROR(SMALL(BD:BD,BC439),"")</f>
        <v/>
      </c>
      <c r="BF439" s="186" t="str">
        <f>IFERROR(INDEX($B$5:$F$553,#REF!,COLUMNS($K$1:BF438)),"")</f>
        <v/>
      </c>
      <c r="BG439" s="186" t="str">
        <f>IFERROR(INDEX($B$5:$F$17373,#REF!,COLUMNS($K$2:BG439)),"")</f>
        <v/>
      </c>
    </row>
    <row r="440" spans="4:59" x14ac:dyDescent="0.2">
      <c r="D440" s="186"/>
      <c r="BA440" s="186" t="s">
        <v>544</v>
      </c>
      <c r="BB440" s="186" t="str">
        <f>LEFT(BA440,3)</f>
        <v>EUR</v>
      </c>
      <c r="BC440" s="186">
        <f>ROWS($B$2:BA440)</f>
        <v>439</v>
      </c>
      <c r="BD440" s="186" t="str">
        <f>IF(BB440=$D$5,BC440,"")</f>
        <v/>
      </c>
      <c r="BE440" s="186" t="str">
        <f>IFERROR(SMALL(BD:BD,BC440),"")</f>
        <v/>
      </c>
      <c r="BF440" s="186" t="str">
        <f>IFERROR(INDEX($B$5:$F$553,#REF!,COLUMNS($K$1:BF439)),"")</f>
        <v/>
      </c>
      <c r="BG440" s="186" t="str">
        <f>IFERROR(INDEX($B$5:$F$17373,#REF!,COLUMNS($K$2:BG440)),"")</f>
        <v/>
      </c>
    </row>
    <row r="441" spans="4:59" x14ac:dyDescent="0.2">
      <c r="D441" s="186"/>
      <c r="BA441" s="186" t="s">
        <v>545</v>
      </c>
      <c r="BB441" s="186" t="str">
        <f>LEFT(BA441,3)</f>
        <v>EUR</v>
      </c>
      <c r="BC441" s="186">
        <f>ROWS($B$2:BA441)</f>
        <v>440</v>
      </c>
      <c r="BD441" s="186" t="str">
        <f>IF(BB441=$D$5,BC441,"")</f>
        <v/>
      </c>
      <c r="BE441" s="186" t="str">
        <f>IFERROR(SMALL(BD:BD,BC441),"")</f>
        <v/>
      </c>
      <c r="BF441" s="186" t="str">
        <f>IFERROR(INDEX($B$5:$F$553,#REF!,COLUMNS($K$1:BF440)),"")</f>
        <v/>
      </c>
      <c r="BG441" s="186" t="str">
        <f>IFERROR(INDEX($B$5:$F$17373,#REF!,COLUMNS($K$2:BG441)),"")</f>
        <v/>
      </c>
    </row>
    <row r="442" spans="4:59" x14ac:dyDescent="0.2">
      <c r="D442" s="186"/>
      <c r="BA442" s="186" t="s">
        <v>546</v>
      </c>
      <c r="BB442" s="186" t="str">
        <f>LEFT(BA442,3)</f>
        <v>EUR</v>
      </c>
      <c r="BC442" s="186">
        <f>ROWS($B$2:BA442)</f>
        <v>441</v>
      </c>
      <c r="BD442" s="186" t="str">
        <f>IF(BB442=$D$5,BC442,"")</f>
        <v/>
      </c>
      <c r="BE442" s="186" t="str">
        <f>IFERROR(SMALL(BD:BD,BC442),"")</f>
        <v/>
      </c>
      <c r="BF442" s="186" t="str">
        <f>IFERROR(INDEX($B$5:$F$553,#REF!,COLUMNS($K$1:BF441)),"")</f>
        <v/>
      </c>
      <c r="BG442" s="186" t="str">
        <f>IFERROR(INDEX($B$5:$F$17373,#REF!,COLUMNS($K$2:BG442)),"")</f>
        <v/>
      </c>
    </row>
    <row r="443" spans="4:59" x14ac:dyDescent="0.2">
      <c r="D443" s="186"/>
      <c r="BA443" s="186" t="s">
        <v>547</v>
      </c>
      <c r="BB443" s="186" t="str">
        <f>LEFT(BA443,3)</f>
        <v>EUR</v>
      </c>
      <c r="BC443" s="186">
        <f>ROWS($B$2:BA443)</f>
        <v>442</v>
      </c>
      <c r="BD443" s="186" t="str">
        <f>IF(BB443=$D$5,BC443,"")</f>
        <v/>
      </c>
      <c r="BE443" s="186" t="str">
        <f>IFERROR(SMALL(BD:BD,BC443),"")</f>
        <v/>
      </c>
      <c r="BF443" s="186" t="str">
        <f>IFERROR(INDEX($B$5:$F$553,#REF!,COLUMNS($K$1:BF442)),"")</f>
        <v/>
      </c>
      <c r="BG443" s="186" t="str">
        <f>IFERROR(INDEX($B$5:$F$17373,#REF!,COLUMNS($K$2:BG443)),"")</f>
        <v/>
      </c>
    </row>
    <row r="444" spans="4:59" x14ac:dyDescent="0.2">
      <c r="D444" s="186"/>
      <c r="BA444" s="186" t="s">
        <v>548</v>
      </c>
      <c r="BB444" s="186" t="str">
        <f>LEFT(BA444,3)</f>
        <v>EUR</v>
      </c>
      <c r="BC444" s="186">
        <f>ROWS($B$2:BA444)</f>
        <v>443</v>
      </c>
      <c r="BD444" s="186" t="str">
        <f>IF(BB444=$D$5,BC444,"")</f>
        <v/>
      </c>
      <c r="BE444" s="186" t="str">
        <f>IFERROR(SMALL(BD:BD,BC444),"")</f>
        <v/>
      </c>
      <c r="BF444" s="186" t="str">
        <f>IFERROR(INDEX($B$5:$F$553,#REF!,COLUMNS($K$1:BF443)),"")</f>
        <v/>
      </c>
      <c r="BG444" s="186" t="str">
        <f>IFERROR(INDEX($B$5:$F$17373,#REF!,COLUMNS($K$2:BG444)),"")</f>
        <v/>
      </c>
    </row>
    <row r="445" spans="4:59" x14ac:dyDescent="0.2">
      <c r="D445" s="186"/>
      <c r="BA445" s="186" t="s">
        <v>549</v>
      </c>
      <c r="BB445" s="186" t="str">
        <f>LEFT(BA445,3)</f>
        <v>EUR</v>
      </c>
      <c r="BC445" s="186">
        <f>ROWS($B$2:BA445)</f>
        <v>444</v>
      </c>
      <c r="BD445" s="186" t="str">
        <f>IF(BB445=$D$5,BC445,"")</f>
        <v/>
      </c>
      <c r="BE445" s="186" t="str">
        <f>IFERROR(SMALL(BD:BD,BC445),"")</f>
        <v/>
      </c>
      <c r="BF445" s="186" t="str">
        <f>IFERROR(INDEX($B$5:$F$553,#REF!,COLUMNS($K$1:BF444)),"")</f>
        <v/>
      </c>
      <c r="BG445" s="186" t="str">
        <f>IFERROR(INDEX($B$5:$F$17373,#REF!,COLUMNS($K$2:BG445)),"")</f>
        <v/>
      </c>
    </row>
    <row r="446" spans="4:59" x14ac:dyDescent="0.2">
      <c r="D446" s="186"/>
      <c r="BA446" s="186" t="s">
        <v>550</v>
      </c>
      <c r="BB446" s="186" t="str">
        <f>LEFT(BA446,3)</f>
        <v>EUR</v>
      </c>
      <c r="BC446" s="186">
        <f>ROWS($B$2:BA446)</f>
        <v>445</v>
      </c>
      <c r="BD446" s="186" t="str">
        <f>IF(BB446=$D$5,BC446,"")</f>
        <v/>
      </c>
      <c r="BE446" s="186" t="str">
        <f>IFERROR(SMALL(BD:BD,BC446),"")</f>
        <v/>
      </c>
      <c r="BF446" s="186" t="str">
        <f>IFERROR(INDEX($B$5:$F$553,#REF!,COLUMNS($K$1:BF445)),"")</f>
        <v/>
      </c>
      <c r="BG446" s="186" t="str">
        <f>IFERROR(INDEX($B$5:$F$17373,#REF!,COLUMNS($K$2:BG446)),"")</f>
        <v/>
      </c>
    </row>
    <row r="447" spans="4:59" x14ac:dyDescent="0.2">
      <c r="D447" s="186"/>
      <c r="BA447" s="186" t="s">
        <v>551</v>
      </c>
      <c r="BB447" s="186" t="str">
        <f>LEFT(BA447,3)</f>
        <v>EUR</v>
      </c>
      <c r="BC447" s="186">
        <f>ROWS($B$2:BA447)</f>
        <v>446</v>
      </c>
      <c r="BD447" s="186" t="str">
        <f>IF(BB447=$D$5,BC447,"")</f>
        <v/>
      </c>
      <c r="BE447" s="186" t="str">
        <f>IFERROR(SMALL(BD:BD,BC447),"")</f>
        <v/>
      </c>
      <c r="BF447" s="186" t="str">
        <f>IFERROR(INDEX($B$5:$F$553,#REF!,COLUMNS($K$1:BF446)),"")</f>
        <v/>
      </c>
      <c r="BG447" s="186" t="str">
        <f>IFERROR(INDEX($B$5:$F$17373,#REF!,COLUMNS($K$2:BG447)),"")</f>
        <v/>
      </c>
    </row>
    <row r="448" spans="4:59" x14ac:dyDescent="0.2">
      <c r="D448" s="186"/>
      <c r="BA448" s="186" t="s">
        <v>552</v>
      </c>
      <c r="BB448" s="186" t="str">
        <f>LEFT(BA448,3)</f>
        <v>EUR</v>
      </c>
      <c r="BC448" s="186">
        <f>ROWS($B$2:BA448)</f>
        <v>447</v>
      </c>
      <c r="BD448" s="186" t="str">
        <f>IF(BB448=$D$5,BC448,"")</f>
        <v/>
      </c>
      <c r="BE448" s="186" t="str">
        <f>IFERROR(SMALL(BD:BD,BC448),"")</f>
        <v/>
      </c>
      <c r="BF448" s="186" t="str">
        <f>IFERROR(INDEX($B$5:$F$553,#REF!,COLUMNS($K$1:BF447)),"")</f>
        <v/>
      </c>
      <c r="BG448" s="186" t="str">
        <f>IFERROR(INDEX($B$5:$F$17373,#REF!,COLUMNS($K$2:BG448)),"")</f>
        <v/>
      </c>
    </row>
    <row r="449" spans="4:59" x14ac:dyDescent="0.2">
      <c r="D449" s="186"/>
      <c r="BA449" s="186" t="s">
        <v>553</v>
      </c>
      <c r="BB449" s="186" t="str">
        <f>LEFT(BA449,3)</f>
        <v>EUR</v>
      </c>
      <c r="BC449" s="186">
        <f>ROWS($B$2:BA449)</f>
        <v>448</v>
      </c>
      <c r="BD449" s="186" t="str">
        <f>IF(BB449=$D$5,BC449,"")</f>
        <v/>
      </c>
      <c r="BE449" s="186" t="str">
        <f>IFERROR(SMALL(BD:BD,BC449),"")</f>
        <v/>
      </c>
      <c r="BF449" s="186" t="str">
        <f>IFERROR(INDEX($B$5:$F$553,#REF!,COLUMNS($K$1:BF448)),"")</f>
        <v/>
      </c>
      <c r="BG449" s="186" t="str">
        <f>IFERROR(INDEX($B$5:$F$17373,#REF!,COLUMNS($K$2:BG449)),"")</f>
        <v/>
      </c>
    </row>
    <row r="450" spans="4:59" x14ac:dyDescent="0.2">
      <c r="D450" s="186"/>
      <c r="BA450" s="186" t="s">
        <v>554</v>
      </c>
      <c r="BB450" s="186" t="str">
        <f>LEFT(BA450,3)</f>
        <v>EUR</v>
      </c>
      <c r="BC450" s="186">
        <f>ROWS($B$2:BA450)</f>
        <v>449</v>
      </c>
      <c r="BD450" s="186" t="str">
        <f>IF(BB450=$D$5,BC450,"")</f>
        <v/>
      </c>
      <c r="BE450" s="186" t="str">
        <f>IFERROR(SMALL(BD:BD,BC450),"")</f>
        <v/>
      </c>
      <c r="BF450" s="186" t="str">
        <f>IFERROR(INDEX($B$5:$F$553,#REF!,COLUMNS($K$1:BF449)),"")</f>
        <v/>
      </c>
      <c r="BG450" s="186" t="str">
        <f>IFERROR(INDEX($B$5:$F$17373,#REF!,COLUMNS($K$2:BG450)),"")</f>
        <v/>
      </c>
    </row>
    <row r="451" spans="4:59" x14ac:dyDescent="0.2">
      <c r="D451" s="186"/>
      <c r="BA451" s="186" t="s">
        <v>555</v>
      </c>
      <c r="BB451" s="186" t="str">
        <f>LEFT(BA451,3)</f>
        <v>EUR</v>
      </c>
      <c r="BC451" s="186">
        <f>ROWS($B$2:BA451)</f>
        <v>450</v>
      </c>
      <c r="BD451" s="186" t="str">
        <f>IF(BB451=$D$5,BC451,"")</f>
        <v/>
      </c>
      <c r="BE451" s="186" t="str">
        <f>IFERROR(SMALL(BD:BD,BC451),"")</f>
        <v/>
      </c>
      <c r="BF451" s="186" t="str">
        <f>IFERROR(INDEX($B$5:$F$553,#REF!,COLUMNS($K$1:BF450)),"")</f>
        <v/>
      </c>
      <c r="BG451" s="186" t="str">
        <f>IFERROR(INDEX($B$5:$F$17373,#REF!,COLUMNS($K$2:BG451)),"")</f>
        <v/>
      </c>
    </row>
    <row r="452" spans="4:59" x14ac:dyDescent="0.2">
      <c r="D452" s="186"/>
      <c r="BA452" s="186" t="s">
        <v>556</v>
      </c>
      <c r="BB452" s="186" t="str">
        <f>LEFT(BA452,3)</f>
        <v>EUR</v>
      </c>
      <c r="BC452" s="186">
        <f>ROWS($B$2:BA452)</f>
        <v>451</v>
      </c>
      <c r="BD452" s="186" t="str">
        <f>IF(BB452=$D$5,BC452,"")</f>
        <v/>
      </c>
      <c r="BE452" s="186" t="str">
        <f>IFERROR(SMALL(BD:BD,BC452),"")</f>
        <v/>
      </c>
      <c r="BF452" s="186" t="str">
        <f>IFERROR(INDEX($B$5:$F$553,#REF!,COLUMNS($K$1:BF451)),"")</f>
        <v/>
      </c>
      <c r="BG452" s="186" t="str">
        <f>IFERROR(INDEX($B$5:$F$17373,#REF!,COLUMNS($K$2:BG452)),"")</f>
        <v/>
      </c>
    </row>
    <row r="453" spans="4:59" x14ac:dyDescent="0.2">
      <c r="D453" s="186"/>
      <c r="BA453" s="186" t="s">
        <v>557</v>
      </c>
      <c r="BB453" s="186" t="str">
        <f>LEFT(BA453,3)</f>
        <v>EUR</v>
      </c>
      <c r="BC453" s="186">
        <f>ROWS($B$2:BA453)</f>
        <v>452</v>
      </c>
      <c r="BD453" s="186" t="str">
        <f>IF(BB453=$D$5,BC453,"")</f>
        <v/>
      </c>
      <c r="BE453" s="186" t="str">
        <f>IFERROR(SMALL(BD:BD,BC453),"")</f>
        <v/>
      </c>
      <c r="BF453" s="186" t="str">
        <f>IFERROR(INDEX($B$5:$F$553,#REF!,COLUMNS($K$1:BF452)),"")</f>
        <v/>
      </c>
      <c r="BG453" s="186" t="str">
        <f>IFERROR(INDEX($B$5:$F$17373,#REF!,COLUMNS($K$2:BG453)),"")</f>
        <v/>
      </c>
    </row>
    <row r="454" spans="4:59" x14ac:dyDescent="0.2">
      <c r="D454" s="186"/>
      <c r="BA454" s="186" t="s">
        <v>558</v>
      </c>
      <c r="BB454" s="186" t="str">
        <f>LEFT(BA454,3)</f>
        <v>EUR</v>
      </c>
      <c r="BC454" s="186">
        <f>ROWS($B$2:BA454)</f>
        <v>453</v>
      </c>
      <c r="BD454" s="186" t="str">
        <f>IF(BB454=$D$5,BC454,"")</f>
        <v/>
      </c>
      <c r="BE454" s="186" t="str">
        <f>IFERROR(SMALL(BD:BD,BC454),"")</f>
        <v/>
      </c>
      <c r="BF454" s="186" t="str">
        <f>IFERROR(INDEX($B$5:$F$553,#REF!,COLUMNS($K$1:BF453)),"")</f>
        <v/>
      </c>
      <c r="BG454" s="186" t="str">
        <f>IFERROR(INDEX($B$5:$F$17373,#REF!,COLUMNS($K$2:BG454)),"")</f>
        <v/>
      </c>
    </row>
    <row r="455" spans="4:59" x14ac:dyDescent="0.2">
      <c r="D455" s="186"/>
      <c r="BA455" s="186" t="s">
        <v>559</v>
      </c>
      <c r="BB455" s="186" t="str">
        <f>LEFT(BA455,3)</f>
        <v>EUR</v>
      </c>
      <c r="BC455" s="186">
        <f>ROWS($B$2:BA455)</f>
        <v>454</v>
      </c>
      <c r="BD455" s="186" t="str">
        <f>IF(BB455=$D$5,BC455,"")</f>
        <v/>
      </c>
      <c r="BE455" s="186" t="str">
        <f>IFERROR(SMALL(BD:BD,BC455),"")</f>
        <v/>
      </c>
      <c r="BF455" s="186" t="str">
        <f>IFERROR(INDEX($B$5:$F$553,#REF!,COLUMNS($K$1:BF454)),"")</f>
        <v/>
      </c>
      <c r="BG455" s="186" t="str">
        <f>IFERROR(INDEX($B$5:$F$17373,#REF!,COLUMNS($K$2:BG455)),"")</f>
        <v/>
      </c>
    </row>
    <row r="456" spans="4:59" x14ac:dyDescent="0.2">
      <c r="D456" s="186"/>
      <c r="BA456" s="186" t="s">
        <v>560</v>
      </c>
      <c r="BB456" s="186" t="str">
        <f>LEFT(BA456,3)</f>
        <v>EUR</v>
      </c>
      <c r="BC456" s="186">
        <f>ROWS($B$2:BA456)</f>
        <v>455</v>
      </c>
      <c r="BD456" s="186" t="str">
        <f>IF(BB456=$D$5,BC456,"")</f>
        <v/>
      </c>
      <c r="BE456" s="186" t="str">
        <f>IFERROR(SMALL(BD:BD,BC456),"")</f>
        <v/>
      </c>
      <c r="BF456" s="186" t="str">
        <f>IFERROR(INDEX($B$5:$F$553,#REF!,COLUMNS($K$1:BF455)),"")</f>
        <v/>
      </c>
      <c r="BG456" s="186" t="str">
        <f>IFERROR(INDEX($B$5:$F$17373,#REF!,COLUMNS($K$2:BG456)),"")</f>
        <v/>
      </c>
    </row>
    <row r="457" spans="4:59" x14ac:dyDescent="0.2">
      <c r="D457" s="186"/>
      <c r="BA457" s="186" t="s">
        <v>561</v>
      </c>
      <c r="BB457" s="186" t="str">
        <f>LEFT(BA457,3)</f>
        <v>EUR</v>
      </c>
      <c r="BC457" s="186">
        <f>ROWS($B$2:BA457)</f>
        <v>456</v>
      </c>
      <c r="BD457" s="186" t="str">
        <f>IF(BB457=$D$5,BC457,"")</f>
        <v/>
      </c>
      <c r="BE457" s="186" t="str">
        <f>IFERROR(SMALL(BD:BD,BC457),"")</f>
        <v/>
      </c>
      <c r="BF457" s="186" t="str">
        <f>IFERROR(INDEX($B$5:$F$553,#REF!,COLUMNS($K$1:BF456)),"")</f>
        <v/>
      </c>
      <c r="BG457" s="186" t="str">
        <f>IFERROR(INDEX($B$5:$F$17373,#REF!,COLUMNS($K$2:BG457)),"")</f>
        <v/>
      </c>
    </row>
    <row r="458" spans="4:59" x14ac:dyDescent="0.2">
      <c r="D458" s="186"/>
      <c r="BA458" s="186" t="s">
        <v>562</v>
      </c>
      <c r="BB458" s="186" t="str">
        <f>LEFT(BA458,3)</f>
        <v>EUR</v>
      </c>
      <c r="BC458" s="186">
        <f>ROWS($B$2:BA458)</f>
        <v>457</v>
      </c>
      <c r="BD458" s="186" t="str">
        <f>IF(BB458=$D$5,BC458,"")</f>
        <v/>
      </c>
      <c r="BE458" s="186" t="str">
        <f>IFERROR(SMALL(BD:BD,BC458),"")</f>
        <v/>
      </c>
      <c r="BF458" s="186" t="str">
        <f>IFERROR(INDEX($B$5:$F$553,#REF!,COLUMNS($K$1:BF457)),"")</f>
        <v/>
      </c>
      <c r="BG458" s="186" t="str">
        <f>IFERROR(INDEX($B$5:$F$17373,#REF!,COLUMNS($K$2:BG458)),"")</f>
        <v/>
      </c>
    </row>
    <row r="459" spans="4:59" x14ac:dyDescent="0.2">
      <c r="D459" s="186"/>
      <c r="BA459" s="186" t="s">
        <v>563</v>
      </c>
      <c r="BB459" s="186" t="str">
        <f>LEFT(BA459,3)</f>
        <v>EUR</v>
      </c>
      <c r="BC459" s="186">
        <f>ROWS($B$2:BA459)</f>
        <v>458</v>
      </c>
      <c r="BD459" s="186" t="str">
        <f>IF(BB459=$D$5,BC459,"")</f>
        <v/>
      </c>
      <c r="BE459" s="186" t="str">
        <f>IFERROR(SMALL(BD:BD,BC459),"")</f>
        <v/>
      </c>
      <c r="BF459" s="186" t="str">
        <f>IFERROR(INDEX($B$5:$F$553,#REF!,COLUMNS($K$1:BF458)),"")</f>
        <v/>
      </c>
      <c r="BG459" s="186" t="str">
        <f>IFERROR(INDEX($B$5:$F$17373,#REF!,COLUMNS($K$2:BG459)),"")</f>
        <v/>
      </c>
    </row>
    <row r="460" spans="4:59" x14ac:dyDescent="0.2">
      <c r="D460" s="186"/>
      <c r="BA460" s="186" t="s">
        <v>564</v>
      </c>
      <c r="BB460" s="186" t="str">
        <f>LEFT(BA460,3)</f>
        <v>EUR</v>
      </c>
      <c r="BC460" s="186">
        <f>ROWS($B$2:BA460)</f>
        <v>459</v>
      </c>
      <c r="BD460" s="186" t="str">
        <f>IF(BB460=$D$5,BC460,"")</f>
        <v/>
      </c>
      <c r="BE460" s="186" t="str">
        <f>IFERROR(SMALL(BD:BD,BC460),"")</f>
        <v/>
      </c>
      <c r="BF460" s="186" t="str">
        <f>IFERROR(INDEX($B$5:$F$553,#REF!,COLUMNS($K$1:BF459)),"")</f>
        <v/>
      </c>
      <c r="BG460" s="186" t="str">
        <f>IFERROR(INDEX($B$5:$F$17373,#REF!,COLUMNS($K$2:BG460)),"")</f>
        <v/>
      </c>
    </row>
    <row r="461" spans="4:59" x14ac:dyDescent="0.2">
      <c r="D461" s="186"/>
      <c r="BA461" s="186" t="s">
        <v>565</v>
      </c>
      <c r="BB461" s="186" t="str">
        <f>LEFT(BA461,3)</f>
        <v>EUR</v>
      </c>
      <c r="BC461" s="186">
        <f>ROWS($B$2:BA461)</f>
        <v>460</v>
      </c>
      <c r="BD461" s="186" t="str">
        <f>IF(BB461=$D$5,BC461,"")</f>
        <v/>
      </c>
      <c r="BE461" s="186" t="str">
        <f>IFERROR(SMALL(BD:BD,BC461),"")</f>
        <v/>
      </c>
      <c r="BF461" s="186" t="str">
        <f>IFERROR(INDEX($B$5:$F$553,#REF!,COLUMNS($K$1:BF460)),"")</f>
        <v/>
      </c>
      <c r="BG461" s="186" t="str">
        <f>IFERROR(INDEX($B$5:$F$17373,#REF!,COLUMNS($K$2:BG461)),"")</f>
        <v/>
      </c>
    </row>
    <row r="462" spans="4:59" x14ac:dyDescent="0.2">
      <c r="D462" s="186"/>
      <c r="BA462" s="186" t="s">
        <v>566</v>
      </c>
      <c r="BB462" s="186" t="str">
        <f>LEFT(BA462,3)</f>
        <v>EUR</v>
      </c>
      <c r="BC462" s="186">
        <f>ROWS($B$2:BA462)</f>
        <v>461</v>
      </c>
      <c r="BD462" s="186" t="str">
        <f>IF(BB462=$D$5,BC462,"")</f>
        <v/>
      </c>
      <c r="BE462" s="186" t="str">
        <f>IFERROR(SMALL(BD:BD,BC462),"")</f>
        <v/>
      </c>
      <c r="BF462" s="186" t="str">
        <f>IFERROR(INDEX($B$5:$F$553,#REF!,COLUMNS($K$1:BF461)),"")</f>
        <v/>
      </c>
      <c r="BG462" s="186" t="str">
        <f>IFERROR(INDEX($B$5:$F$17373,#REF!,COLUMNS($K$2:BG462)),"")</f>
        <v/>
      </c>
    </row>
    <row r="463" spans="4:59" x14ac:dyDescent="0.2">
      <c r="D463" s="186"/>
      <c r="BA463" s="186" t="s">
        <v>567</v>
      </c>
      <c r="BB463" s="186" t="str">
        <f>LEFT(BA463,3)</f>
        <v>EUR</v>
      </c>
      <c r="BC463" s="186">
        <f>ROWS($B$2:BA463)</f>
        <v>462</v>
      </c>
      <c r="BD463" s="186" t="str">
        <f>IF(BB463=$D$5,BC463,"")</f>
        <v/>
      </c>
      <c r="BE463" s="186" t="str">
        <f>IFERROR(SMALL(BD:BD,BC463),"")</f>
        <v/>
      </c>
      <c r="BF463" s="186" t="str">
        <f>IFERROR(INDEX($B$5:$F$553,#REF!,COLUMNS($K$1:BF462)),"")</f>
        <v/>
      </c>
      <c r="BG463" s="186" t="str">
        <f>IFERROR(INDEX($B$5:$F$17373,#REF!,COLUMNS($K$2:BG463)),"")</f>
        <v/>
      </c>
    </row>
    <row r="464" spans="4:59" x14ac:dyDescent="0.2">
      <c r="D464" s="186"/>
      <c r="BA464" s="186" t="s">
        <v>568</v>
      </c>
      <c r="BB464" s="186" t="str">
        <f>LEFT(BA464,3)</f>
        <v>EUR</v>
      </c>
      <c r="BC464" s="186">
        <f>ROWS($B$2:BA464)</f>
        <v>463</v>
      </c>
      <c r="BD464" s="186" t="str">
        <f>IF(BB464=$D$5,BC464,"")</f>
        <v/>
      </c>
      <c r="BE464" s="186" t="str">
        <f>IFERROR(SMALL(BD:BD,BC464),"")</f>
        <v/>
      </c>
      <c r="BF464" s="186" t="str">
        <f>IFERROR(INDEX($B$5:$F$553,#REF!,COLUMNS($K$1:BF463)),"")</f>
        <v/>
      </c>
      <c r="BG464" s="186" t="str">
        <f>IFERROR(INDEX($B$5:$F$17373,#REF!,COLUMNS($K$2:BG464)),"")</f>
        <v/>
      </c>
    </row>
    <row r="465" spans="4:59" x14ac:dyDescent="0.2">
      <c r="D465" s="186"/>
      <c r="BA465" s="186" t="s">
        <v>569</v>
      </c>
      <c r="BB465" s="186" t="str">
        <f>LEFT(BA465,3)</f>
        <v>EUR</v>
      </c>
      <c r="BC465" s="186">
        <f>ROWS($B$2:BA465)</f>
        <v>464</v>
      </c>
      <c r="BD465" s="186" t="str">
        <f>IF(BB465=$D$5,BC465,"")</f>
        <v/>
      </c>
      <c r="BE465" s="186" t="str">
        <f>IFERROR(SMALL(BD:BD,BC465),"")</f>
        <v/>
      </c>
      <c r="BF465" s="186" t="str">
        <f>IFERROR(INDEX($B$5:$F$553,#REF!,COLUMNS($K$1:BF464)),"")</f>
        <v/>
      </c>
      <c r="BG465" s="186" t="str">
        <f>IFERROR(INDEX($B$5:$F$17373,#REF!,COLUMNS($K$2:BG465)),"")</f>
        <v/>
      </c>
    </row>
    <row r="466" spans="4:59" x14ac:dyDescent="0.2">
      <c r="D466" s="186"/>
      <c r="BA466" s="186" t="s">
        <v>570</v>
      </c>
      <c r="BB466" s="186" t="str">
        <f>LEFT(BA466,3)</f>
        <v>EUR</v>
      </c>
      <c r="BC466" s="186">
        <f>ROWS($B$2:BA466)</f>
        <v>465</v>
      </c>
      <c r="BD466" s="186" t="str">
        <f>IF(BB466=$D$5,BC466,"")</f>
        <v/>
      </c>
      <c r="BE466" s="186" t="str">
        <f>IFERROR(SMALL(BD:BD,BC466),"")</f>
        <v/>
      </c>
      <c r="BF466" s="186" t="str">
        <f>IFERROR(INDEX($B$5:$F$553,#REF!,COLUMNS($K$1:BF465)),"")</f>
        <v/>
      </c>
      <c r="BG466" s="186" t="str">
        <f>IFERROR(INDEX($B$5:$F$17373,#REF!,COLUMNS($K$2:BG466)),"")</f>
        <v/>
      </c>
    </row>
    <row r="467" spans="4:59" x14ac:dyDescent="0.2">
      <c r="D467" s="186"/>
      <c r="BA467" s="186" t="s">
        <v>571</v>
      </c>
      <c r="BB467" s="186" t="str">
        <f>LEFT(BA467,3)</f>
        <v>EUR</v>
      </c>
      <c r="BC467" s="186">
        <f>ROWS($B$2:BA467)</f>
        <v>466</v>
      </c>
      <c r="BD467" s="186" t="str">
        <f>IF(BB467=$D$5,BC467,"")</f>
        <v/>
      </c>
      <c r="BE467" s="186" t="str">
        <f>IFERROR(SMALL(BD:BD,BC467),"")</f>
        <v/>
      </c>
      <c r="BF467" s="186" t="str">
        <f>IFERROR(INDEX($B$5:$F$553,#REF!,COLUMNS($K$1:BF466)),"")</f>
        <v/>
      </c>
      <c r="BG467" s="186" t="str">
        <f>IFERROR(INDEX($B$5:$F$17373,#REF!,COLUMNS($K$2:BG467)),"")</f>
        <v/>
      </c>
    </row>
    <row r="468" spans="4:59" x14ac:dyDescent="0.2">
      <c r="D468" s="186"/>
      <c r="BA468" s="186" t="s">
        <v>572</v>
      </c>
      <c r="BB468" s="186" t="str">
        <f>LEFT(BA468,3)</f>
        <v>EUR</v>
      </c>
      <c r="BC468" s="186">
        <f>ROWS($B$2:BA468)</f>
        <v>467</v>
      </c>
      <c r="BD468" s="186" t="str">
        <f>IF(BB468=$D$5,BC468,"")</f>
        <v/>
      </c>
      <c r="BE468" s="186" t="str">
        <f>IFERROR(SMALL(BD:BD,BC468),"")</f>
        <v/>
      </c>
      <c r="BF468" s="186" t="str">
        <f>IFERROR(INDEX($B$5:$F$553,#REF!,COLUMNS($K$1:BF467)),"")</f>
        <v/>
      </c>
      <c r="BG468" s="186" t="str">
        <f>IFERROR(INDEX($B$5:$F$17373,#REF!,COLUMNS($K$2:BG468)),"")</f>
        <v/>
      </c>
    </row>
    <row r="469" spans="4:59" x14ac:dyDescent="0.2">
      <c r="D469" s="186"/>
      <c r="BA469" s="186" t="s">
        <v>573</v>
      </c>
      <c r="BB469" s="186" t="str">
        <f>LEFT(BA469,3)</f>
        <v>EUR</v>
      </c>
      <c r="BC469" s="186">
        <f>ROWS($B$2:BA469)</f>
        <v>468</v>
      </c>
      <c r="BD469" s="186" t="str">
        <f>IF(BB469=$D$5,BC469,"")</f>
        <v/>
      </c>
      <c r="BE469" s="186" t="str">
        <f>IFERROR(SMALL(BD:BD,BC469),"")</f>
        <v/>
      </c>
      <c r="BF469" s="186" t="str">
        <f>IFERROR(INDEX($B$5:$F$553,#REF!,COLUMNS($K$1:BF468)),"")</f>
        <v/>
      </c>
      <c r="BG469" s="186" t="str">
        <f>IFERROR(INDEX($B$5:$F$17373,#REF!,COLUMNS($K$2:BG469)),"")</f>
        <v/>
      </c>
    </row>
    <row r="470" spans="4:59" x14ac:dyDescent="0.2">
      <c r="D470" s="186"/>
      <c r="BA470" s="186" t="s">
        <v>574</v>
      </c>
      <c r="BB470" s="186" t="str">
        <f>LEFT(BA470,3)</f>
        <v>EUR</v>
      </c>
      <c r="BC470" s="186">
        <f>ROWS($B$2:BA470)</f>
        <v>469</v>
      </c>
      <c r="BD470" s="186" t="str">
        <f>IF(BB470=$D$5,BC470,"")</f>
        <v/>
      </c>
      <c r="BE470" s="186" t="str">
        <f>IFERROR(SMALL(BD:BD,BC470),"")</f>
        <v/>
      </c>
      <c r="BF470" s="186" t="str">
        <f>IFERROR(INDEX($B$5:$F$553,#REF!,COLUMNS($K$1:BF469)),"")</f>
        <v/>
      </c>
      <c r="BG470" s="186" t="str">
        <f>IFERROR(INDEX($B$5:$F$17373,#REF!,COLUMNS($K$2:BG470)),"")</f>
        <v/>
      </c>
    </row>
    <row r="471" spans="4:59" x14ac:dyDescent="0.2">
      <c r="D471" s="186"/>
      <c r="BA471" s="186" t="s">
        <v>575</v>
      </c>
      <c r="BB471" s="186" t="str">
        <f>LEFT(BA471,3)</f>
        <v>EUR</v>
      </c>
      <c r="BC471" s="186">
        <f>ROWS($B$2:BA471)</f>
        <v>470</v>
      </c>
      <c r="BD471" s="186" t="str">
        <f>IF(BB471=$D$5,BC471,"")</f>
        <v/>
      </c>
      <c r="BE471" s="186" t="str">
        <f>IFERROR(SMALL(BD:BD,BC471),"")</f>
        <v/>
      </c>
      <c r="BF471" s="186" t="str">
        <f>IFERROR(INDEX($B$5:$F$553,#REF!,COLUMNS($K$1:BF470)),"")</f>
        <v/>
      </c>
      <c r="BG471" s="186" t="str">
        <f>IFERROR(INDEX($B$5:$F$17373,#REF!,COLUMNS($K$2:BG471)),"")</f>
        <v/>
      </c>
    </row>
    <row r="472" spans="4:59" x14ac:dyDescent="0.2">
      <c r="D472" s="186"/>
      <c r="BA472" s="186" t="s">
        <v>576</v>
      </c>
      <c r="BB472" s="186" t="str">
        <f>LEFT(BA472,3)</f>
        <v>EUR</v>
      </c>
      <c r="BC472" s="186">
        <f>ROWS($B$2:BA472)</f>
        <v>471</v>
      </c>
      <c r="BD472" s="186" t="str">
        <f>IF(BB472=$D$5,BC472,"")</f>
        <v/>
      </c>
      <c r="BE472" s="186" t="str">
        <f>IFERROR(SMALL(BD:BD,BC472),"")</f>
        <v/>
      </c>
      <c r="BF472" s="186" t="str">
        <f>IFERROR(INDEX($B$5:$F$553,#REF!,COLUMNS($K$1:BF471)),"")</f>
        <v/>
      </c>
      <c r="BG472" s="186" t="str">
        <f>IFERROR(INDEX($B$5:$F$17373,#REF!,COLUMNS($K$2:BG472)),"")</f>
        <v/>
      </c>
    </row>
    <row r="473" spans="4:59" x14ac:dyDescent="0.2">
      <c r="D473" s="186"/>
      <c r="BA473" s="186" t="s">
        <v>577</v>
      </c>
      <c r="BB473" s="186" t="str">
        <f>LEFT(BA473,3)</f>
        <v>EUR</v>
      </c>
      <c r="BC473" s="186">
        <f>ROWS($B$2:BA473)</f>
        <v>472</v>
      </c>
      <c r="BD473" s="186" t="str">
        <f>IF(BB473=$D$5,BC473,"")</f>
        <v/>
      </c>
      <c r="BE473" s="186" t="str">
        <f>IFERROR(SMALL(BD:BD,BC473),"")</f>
        <v/>
      </c>
      <c r="BF473" s="186" t="str">
        <f>IFERROR(INDEX($B$5:$F$553,#REF!,COLUMNS($K$1:BF472)),"")</f>
        <v/>
      </c>
      <c r="BG473" s="186" t="str">
        <f>IFERROR(INDEX($B$5:$F$17373,#REF!,COLUMNS($K$2:BG473)),"")</f>
        <v/>
      </c>
    </row>
    <row r="474" spans="4:59" x14ac:dyDescent="0.2">
      <c r="D474" s="186"/>
      <c r="BA474" s="186" t="s">
        <v>578</v>
      </c>
      <c r="BB474" s="186" t="str">
        <f>LEFT(BA474,3)</f>
        <v>EUR</v>
      </c>
      <c r="BC474" s="186">
        <f>ROWS($B$2:BA474)</f>
        <v>473</v>
      </c>
      <c r="BD474" s="186" t="str">
        <f>IF(BB474=$D$5,BC474,"")</f>
        <v/>
      </c>
      <c r="BE474" s="186" t="str">
        <f>IFERROR(SMALL(BD:BD,BC474),"")</f>
        <v/>
      </c>
      <c r="BF474" s="186" t="str">
        <f>IFERROR(INDEX($B$5:$F$553,#REF!,COLUMNS($K$1:BF473)),"")</f>
        <v/>
      </c>
      <c r="BG474" s="186" t="str">
        <f>IFERROR(INDEX($B$5:$F$17373,#REF!,COLUMNS($K$2:BG474)),"")</f>
        <v/>
      </c>
    </row>
    <row r="475" spans="4:59" x14ac:dyDescent="0.2">
      <c r="D475" s="186"/>
      <c r="BA475" s="186" t="s">
        <v>579</v>
      </c>
      <c r="BB475" s="186" t="str">
        <f>LEFT(BA475,3)</f>
        <v>EUR</v>
      </c>
      <c r="BC475" s="186">
        <f>ROWS($B$2:BA475)</f>
        <v>474</v>
      </c>
      <c r="BD475" s="186" t="str">
        <f>IF(BB475=$D$5,BC475,"")</f>
        <v/>
      </c>
      <c r="BE475" s="186" t="str">
        <f>IFERROR(SMALL(BD:BD,BC475),"")</f>
        <v/>
      </c>
      <c r="BF475" s="186" t="str">
        <f>IFERROR(INDEX($B$5:$F$553,#REF!,COLUMNS($K$1:BF474)),"")</f>
        <v/>
      </c>
      <c r="BG475" s="186" t="str">
        <f>IFERROR(INDEX($B$5:$F$17373,#REF!,COLUMNS($K$2:BG475)),"")</f>
        <v/>
      </c>
    </row>
    <row r="476" spans="4:59" x14ac:dyDescent="0.2">
      <c r="D476" s="186"/>
      <c r="BA476" s="186" t="s">
        <v>580</v>
      </c>
      <c r="BB476" s="186" t="str">
        <f>LEFT(BA476,3)</f>
        <v>EUR</v>
      </c>
      <c r="BC476" s="186">
        <f>ROWS($B$2:BA476)</f>
        <v>475</v>
      </c>
      <c r="BD476" s="186" t="str">
        <f>IF(BB476=$D$5,BC476,"")</f>
        <v/>
      </c>
      <c r="BE476" s="186" t="str">
        <f>IFERROR(SMALL(BD:BD,BC476),"")</f>
        <v/>
      </c>
      <c r="BF476" s="186" t="str">
        <f>IFERROR(INDEX($B$5:$F$553,#REF!,COLUMNS($K$1:BF475)),"")</f>
        <v/>
      </c>
      <c r="BG476" s="186" t="str">
        <f>IFERROR(INDEX($B$5:$F$17373,#REF!,COLUMNS($K$2:BG476)),"")</f>
        <v/>
      </c>
    </row>
    <row r="477" spans="4:59" x14ac:dyDescent="0.2">
      <c r="D477" s="186"/>
      <c r="BA477" s="186" t="s">
        <v>581</v>
      </c>
      <c r="BB477" s="186" t="str">
        <f>LEFT(BA477,3)</f>
        <v>EUR</v>
      </c>
      <c r="BC477" s="186">
        <f>ROWS($B$2:BA477)</f>
        <v>476</v>
      </c>
      <c r="BD477" s="186" t="str">
        <f>IF(BB477=$D$5,BC477,"")</f>
        <v/>
      </c>
      <c r="BE477" s="186" t="str">
        <f>IFERROR(SMALL(BD:BD,BC477),"")</f>
        <v/>
      </c>
      <c r="BF477" s="186" t="str">
        <f>IFERROR(INDEX($B$5:$F$553,#REF!,COLUMNS($K$1:BF476)),"")</f>
        <v/>
      </c>
      <c r="BG477" s="186" t="str">
        <f>IFERROR(INDEX($B$5:$F$17373,#REF!,COLUMNS($K$2:BG477)),"")</f>
        <v/>
      </c>
    </row>
    <row r="478" spans="4:59" x14ac:dyDescent="0.2">
      <c r="D478" s="186"/>
      <c r="BA478" s="186" t="s">
        <v>582</v>
      </c>
      <c r="BB478" s="186" t="str">
        <f>LEFT(BA478,3)</f>
        <v>EUR</v>
      </c>
      <c r="BC478" s="186">
        <f>ROWS($B$2:BA478)</f>
        <v>477</v>
      </c>
      <c r="BD478" s="186" t="str">
        <f>IF(BB478=$D$5,BC478,"")</f>
        <v/>
      </c>
      <c r="BE478" s="186" t="str">
        <f>IFERROR(SMALL(BD:BD,BC478),"")</f>
        <v/>
      </c>
      <c r="BF478" s="186" t="str">
        <f>IFERROR(INDEX($B$5:$F$553,#REF!,COLUMNS($K$1:BF477)),"")</f>
        <v/>
      </c>
      <c r="BG478" s="186" t="str">
        <f>IFERROR(INDEX($B$5:$F$17373,#REF!,COLUMNS($K$2:BG478)),"")</f>
        <v/>
      </c>
    </row>
    <row r="479" spans="4:59" x14ac:dyDescent="0.2">
      <c r="D479" s="186"/>
      <c r="BA479" s="186" t="s">
        <v>583</v>
      </c>
      <c r="BB479" s="186" t="str">
        <f>LEFT(BA479,3)</f>
        <v>EUR</v>
      </c>
      <c r="BC479" s="186">
        <f>ROWS($B$2:BA479)</f>
        <v>478</v>
      </c>
      <c r="BD479" s="186" t="str">
        <f>IF(BB479=$D$5,BC479,"")</f>
        <v/>
      </c>
      <c r="BE479" s="186" t="str">
        <f>IFERROR(SMALL(BD:BD,BC479),"")</f>
        <v/>
      </c>
      <c r="BF479" s="186" t="str">
        <f>IFERROR(INDEX($B$5:$F$553,#REF!,COLUMNS($K$1:BF478)),"")</f>
        <v/>
      </c>
      <c r="BG479" s="186" t="str">
        <f>IFERROR(INDEX($B$5:$F$17373,#REF!,COLUMNS($K$2:BG479)),"")</f>
        <v/>
      </c>
    </row>
    <row r="480" spans="4:59" x14ac:dyDescent="0.2">
      <c r="D480" s="186"/>
      <c r="BA480" s="186" t="s">
        <v>584</v>
      </c>
      <c r="BB480" s="186" t="str">
        <f>LEFT(BA480,3)</f>
        <v>EUR</v>
      </c>
      <c r="BC480" s="186">
        <f>ROWS($B$2:BA480)</f>
        <v>479</v>
      </c>
      <c r="BD480" s="186" t="str">
        <f>IF(BB480=$D$5,BC480,"")</f>
        <v/>
      </c>
      <c r="BE480" s="186" t="str">
        <f>IFERROR(SMALL(BD:BD,BC480),"")</f>
        <v/>
      </c>
      <c r="BF480" s="186" t="str">
        <f>IFERROR(INDEX($B$5:$F$553,#REF!,COLUMNS($K$1:BF479)),"")</f>
        <v/>
      </c>
      <c r="BG480" s="186" t="str">
        <f>IFERROR(INDEX($B$5:$F$17373,#REF!,COLUMNS($K$2:BG480)),"")</f>
        <v/>
      </c>
    </row>
    <row r="481" spans="4:59" x14ac:dyDescent="0.2">
      <c r="D481" s="186"/>
      <c r="BA481" s="186" t="s">
        <v>585</v>
      </c>
      <c r="BB481" s="186" t="str">
        <f>LEFT(BA481,3)</f>
        <v>EUR</v>
      </c>
      <c r="BC481" s="186">
        <f>ROWS($B$2:BA481)</f>
        <v>480</v>
      </c>
      <c r="BD481" s="186" t="str">
        <f>IF(BB481=$D$5,BC481,"")</f>
        <v/>
      </c>
      <c r="BE481" s="186" t="str">
        <f>IFERROR(SMALL(BD:BD,BC481),"")</f>
        <v/>
      </c>
      <c r="BF481" s="186" t="str">
        <f>IFERROR(INDEX($B$5:$F$553,#REF!,COLUMNS($K$1:BF480)),"")</f>
        <v/>
      </c>
      <c r="BG481" s="186" t="str">
        <f>IFERROR(INDEX($B$5:$F$17373,#REF!,COLUMNS($K$2:BG481)),"")</f>
        <v/>
      </c>
    </row>
    <row r="482" spans="4:59" x14ac:dyDescent="0.2">
      <c r="D482" s="186"/>
      <c r="BA482" s="186" t="s">
        <v>586</v>
      </c>
      <c r="BB482" s="186" t="str">
        <f>LEFT(BA482,3)</f>
        <v>EUR</v>
      </c>
      <c r="BC482" s="186">
        <f>ROWS($B$2:BA482)</f>
        <v>481</v>
      </c>
      <c r="BD482" s="186" t="str">
        <f>IF(BB482=$D$5,BC482,"")</f>
        <v/>
      </c>
      <c r="BE482" s="186" t="str">
        <f>IFERROR(SMALL(BD:BD,BC482),"")</f>
        <v/>
      </c>
      <c r="BF482" s="186" t="str">
        <f>IFERROR(INDEX($B$5:$F$553,#REF!,COLUMNS($K$1:BF481)),"")</f>
        <v/>
      </c>
      <c r="BG482" s="186" t="str">
        <f>IFERROR(INDEX($B$5:$F$17373,#REF!,COLUMNS($K$2:BG482)),"")</f>
        <v/>
      </c>
    </row>
    <row r="483" spans="4:59" x14ac:dyDescent="0.2">
      <c r="D483" s="186"/>
      <c r="BA483" s="186" t="s">
        <v>587</v>
      </c>
      <c r="BB483" s="186" t="str">
        <f>LEFT(BA483,3)</f>
        <v>EUR</v>
      </c>
      <c r="BC483" s="186">
        <f>ROWS($B$2:BA483)</f>
        <v>482</v>
      </c>
      <c r="BD483" s="186" t="str">
        <f>IF(BB483=$D$5,BC483,"")</f>
        <v/>
      </c>
      <c r="BE483" s="186" t="str">
        <f>IFERROR(SMALL(BD:BD,BC483),"")</f>
        <v/>
      </c>
      <c r="BF483" s="186" t="str">
        <f>IFERROR(INDEX($B$5:$F$553,#REF!,COLUMNS($K$1:BF482)),"")</f>
        <v/>
      </c>
      <c r="BG483" s="186" t="str">
        <f>IFERROR(INDEX($B$5:$F$17373,#REF!,COLUMNS($K$2:BG483)),"")</f>
        <v/>
      </c>
    </row>
    <row r="484" spans="4:59" x14ac:dyDescent="0.2">
      <c r="D484" s="186"/>
      <c r="BA484" s="186" t="s">
        <v>588</v>
      </c>
      <c r="BB484" s="186" t="str">
        <f>LEFT(BA484,3)</f>
        <v>EUR</v>
      </c>
      <c r="BC484" s="186">
        <f>ROWS($B$2:BA484)</f>
        <v>483</v>
      </c>
      <c r="BD484" s="186" t="str">
        <f>IF(BB484=$D$5,BC484,"")</f>
        <v/>
      </c>
      <c r="BE484" s="186" t="str">
        <f>IFERROR(SMALL(BD:BD,BC484),"")</f>
        <v/>
      </c>
      <c r="BF484" s="186" t="str">
        <f>IFERROR(INDEX($B$5:$F$553,#REF!,COLUMNS($K$1:BF483)),"")</f>
        <v/>
      </c>
      <c r="BG484" s="186" t="str">
        <f>IFERROR(INDEX($B$5:$F$17373,#REF!,COLUMNS($K$2:BG484)),"")</f>
        <v/>
      </c>
    </row>
    <row r="485" spans="4:59" x14ac:dyDescent="0.2">
      <c r="D485" s="186"/>
      <c r="BA485" s="186" t="s">
        <v>589</v>
      </c>
      <c r="BB485" s="186" t="str">
        <f>LEFT(BA485,3)</f>
        <v>EUR</v>
      </c>
      <c r="BC485" s="186">
        <f>ROWS($B$2:BA485)</f>
        <v>484</v>
      </c>
      <c r="BD485" s="186" t="str">
        <f>IF(BB485=$D$5,BC485,"")</f>
        <v/>
      </c>
      <c r="BE485" s="186" t="str">
        <f>IFERROR(SMALL(BD:BD,BC485),"")</f>
        <v/>
      </c>
      <c r="BF485" s="186" t="str">
        <f>IFERROR(INDEX($B$5:$F$553,$I46,COLUMNS($K$1:BF484)),"")</f>
        <v/>
      </c>
      <c r="BG485" s="186" t="str">
        <f>IFERROR(INDEX($B$5:$F$17373,$I46,COLUMNS($K$2:BG485)),"")</f>
        <v/>
      </c>
    </row>
    <row r="486" spans="4:59" x14ac:dyDescent="0.2">
      <c r="D486" s="186"/>
      <c r="BA486" s="186" t="s">
        <v>590</v>
      </c>
      <c r="BB486" s="186" t="str">
        <f>LEFT(BA486,3)</f>
        <v>EUR</v>
      </c>
      <c r="BC486" s="186">
        <f>ROWS($B$2:BA486)</f>
        <v>485</v>
      </c>
      <c r="BD486" s="186" t="str">
        <f>IF(BB486=$D$5,BC486,"")</f>
        <v/>
      </c>
      <c r="BE486" s="186" t="str">
        <f>IFERROR(SMALL(BD:BD,BC486),"")</f>
        <v/>
      </c>
      <c r="BF486" s="186" t="str">
        <f>IFERROR(INDEX($B$5:$F$553,$I47,COLUMNS($K$1:BF485)),"")</f>
        <v/>
      </c>
      <c r="BG486" s="186" t="str">
        <f>IFERROR(INDEX($B$5:$F$17373,$I47,COLUMNS($K$2:BG486)),"")</f>
        <v/>
      </c>
    </row>
    <row r="487" spans="4:59" x14ac:dyDescent="0.2">
      <c r="D487" s="186"/>
      <c r="BA487" s="186" t="s">
        <v>591</v>
      </c>
      <c r="BB487" s="186" t="str">
        <f>LEFT(BA487,3)</f>
        <v>EUR</v>
      </c>
      <c r="BC487" s="186">
        <f>ROWS($B$2:BA487)</f>
        <v>486</v>
      </c>
      <c r="BD487" s="186" t="str">
        <f>IF(BB487=$D$5,BC487,"")</f>
        <v/>
      </c>
      <c r="BE487" s="186" t="str">
        <f>IFERROR(SMALL(BD:BD,BC487),"")</f>
        <v/>
      </c>
      <c r="BF487" s="186" t="str">
        <f>IFERROR(INDEX($B$5:$F$553,$I48,COLUMNS($K$1:BF486)),"")</f>
        <v/>
      </c>
      <c r="BG487" s="186" t="str">
        <f>IFERROR(INDEX($B$5:$F$17373,$I48,COLUMNS($K$2:BG487)),"")</f>
        <v/>
      </c>
    </row>
    <row r="488" spans="4:59" x14ac:dyDescent="0.2">
      <c r="D488" s="186"/>
      <c r="BA488" s="186" t="s">
        <v>592</v>
      </c>
      <c r="BB488" s="186" t="str">
        <f>LEFT(BA488,3)</f>
        <v>EUR</v>
      </c>
      <c r="BC488" s="186">
        <f>ROWS($B$2:BA488)</f>
        <v>487</v>
      </c>
      <c r="BD488" s="186" t="str">
        <f>IF(BB488=$D$5,BC488,"")</f>
        <v/>
      </c>
      <c r="BE488" s="186" t="str">
        <f>IFERROR(SMALL(BD:BD,BC488),"")</f>
        <v/>
      </c>
      <c r="BF488" s="186" t="str">
        <f>IFERROR(INDEX($B$5:$F$553,$I49,COLUMNS($K$1:BF487)),"")</f>
        <v/>
      </c>
      <c r="BG488" s="186" t="str">
        <f>IFERROR(INDEX($B$5:$F$17373,$I49,COLUMNS($K$2:BG488)),"")</f>
        <v/>
      </c>
    </row>
    <row r="489" spans="4:59" x14ac:dyDescent="0.2">
      <c r="D489" s="186"/>
      <c r="BA489" s="186" t="s">
        <v>593</v>
      </c>
      <c r="BB489" s="186" t="str">
        <f>LEFT(BA489,3)</f>
        <v>EUR</v>
      </c>
      <c r="BC489" s="186">
        <f>ROWS($B$2:BA489)</f>
        <v>488</v>
      </c>
      <c r="BD489" s="186" t="str">
        <f>IF(BB489=$D$5,BC489,"")</f>
        <v/>
      </c>
      <c r="BE489" s="186" t="str">
        <f>IFERROR(SMALL(BD:BD,BC489),"")</f>
        <v/>
      </c>
      <c r="BF489" s="186" t="str">
        <f>IFERROR(INDEX($B$5:$F$553,$I50,COLUMNS($K$1:BF488)),"")</f>
        <v/>
      </c>
      <c r="BG489" s="186" t="str">
        <f>IFERROR(INDEX($B$5:$F$17373,$I50,COLUMNS($K$2:BG489)),"")</f>
        <v/>
      </c>
    </row>
    <row r="490" spans="4:59" x14ac:dyDescent="0.2">
      <c r="D490" s="186"/>
      <c r="BA490" s="186" t="s">
        <v>594</v>
      </c>
      <c r="BB490" s="186" t="str">
        <f>LEFT(BA490,3)</f>
        <v>EUR</v>
      </c>
      <c r="BC490" s="186">
        <f>ROWS($B$2:BA490)</f>
        <v>489</v>
      </c>
      <c r="BD490" s="186" t="str">
        <f>IF(BB490=$D$5,BC490,"")</f>
        <v/>
      </c>
      <c r="BE490" s="186" t="str">
        <f>IFERROR(SMALL(BD:BD,BC490),"")</f>
        <v/>
      </c>
      <c r="BF490" s="186" t="str">
        <f>IFERROR(INDEX($B$5:$F$553,$I51,COLUMNS($K$1:BF489)),"")</f>
        <v/>
      </c>
      <c r="BG490" s="186" t="str">
        <f>IFERROR(INDEX($B$5:$F$17373,$I51,COLUMNS($K$2:BG490)),"")</f>
        <v/>
      </c>
    </row>
    <row r="491" spans="4:59" x14ac:dyDescent="0.2">
      <c r="D491" s="186"/>
      <c r="BA491" s="186" t="s">
        <v>595</v>
      </c>
      <c r="BB491" s="186" t="str">
        <f>LEFT(BA491,3)</f>
        <v>EUR</v>
      </c>
      <c r="BC491" s="186">
        <f>ROWS($B$2:BA491)</f>
        <v>490</v>
      </c>
      <c r="BD491" s="186" t="str">
        <f>IF(BB491=$D$5,BC491,"")</f>
        <v/>
      </c>
      <c r="BE491" s="186" t="str">
        <f>IFERROR(SMALL(BD:BD,BC491),"")</f>
        <v/>
      </c>
      <c r="BF491" s="186" t="str">
        <f>IFERROR(INDEX($B$5:$F$553,$I52,COLUMNS($K$1:BF490)),"")</f>
        <v/>
      </c>
      <c r="BG491" s="186" t="str">
        <f>IFERROR(INDEX($B$5:$F$17373,$I52,COLUMNS($K$2:BG491)),"")</f>
        <v/>
      </c>
    </row>
    <row r="492" spans="4:59" x14ac:dyDescent="0.2">
      <c r="D492" s="186"/>
      <c r="BA492" s="186" t="s">
        <v>596</v>
      </c>
      <c r="BB492" s="186" t="str">
        <f>LEFT(BA492,3)</f>
        <v>EUR</v>
      </c>
      <c r="BC492" s="186">
        <f>ROWS($B$2:BA492)</f>
        <v>491</v>
      </c>
      <c r="BD492" s="186" t="str">
        <f>IF(BB492=$D$5,BC492,"")</f>
        <v/>
      </c>
      <c r="BE492" s="186" t="str">
        <f>IFERROR(SMALL(BD:BD,BC492),"")</f>
        <v/>
      </c>
      <c r="BF492" s="186" t="str">
        <f>IFERROR(INDEX($B$5:$F$553,$I53,COLUMNS($K$1:BF491)),"")</f>
        <v/>
      </c>
      <c r="BG492" s="186" t="str">
        <f>IFERROR(INDEX($B$5:$F$17373,$I53,COLUMNS($K$2:BG492)),"")</f>
        <v/>
      </c>
    </row>
    <row r="493" spans="4:59" x14ac:dyDescent="0.2">
      <c r="D493" s="186"/>
      <c r="BA493" s="186" t="s">
        <v>597</v>
      </c>
      <c r="BB493" s="186" t="str">
        <f>LEFT(BA493,3)</f>
        <v>EUR</v>
      </c>
      <c r="BC493" s="186">
        <f>ROWS($B$2:BA493)</f>
        <v>492</v>
      </c>
      <c r="BD493" s="186" t="str">
        <f>IF(BB493=$D$5,BC493,"")</f>
        <v/>
      </c>
      <c r="BE493" s="186" t="str">
        <f>IFERROR(SMALL(BD:BD,BC493),"")</f>
        <v/>
      </c>
      <c r="BF493" s="186" t="str">
        <f>IFERROR(INDEX($B$5:$F$553,$I54,COLUMNS($K$1:BF492)),"")</f>
        <v/>
      </c>
      <c r="BG493" s="186" t="str">
        <f>IFERROR(INDEX($B$5:$F$17373,$I54,COLUMNS($K$2:BG493)),"")</f>
        <v/>
      </c>
    </row>
    <row r="494" spans="4:59" x14ac:dyDescent="0.2">
      <c r="D494" s="186"/>
      <c r="BA494" s="186" t="s">
        <v>598</v>
      </c>
      <c r="BB494" s="186" t="str">
        <f>LEFT(BA494,3)</f>
        <v>EUR</v>
      </c>
      <c r="BC494" s="186">
        <f>ROWS($B$2:BA494)</f>
        <v>493</v>
      </c>
      <c r="BD494" s="186" t="str">
        <f>IF(BB494=$D$5,BC494,"")</f>
        <v/>
      </c>
      <c r="BE494" s="186" t="str">
        <f>IFERROR(SMALL(BD:BD,BC494),"")</f>
        <v/>
      </c>
      <c r="BF494" s="186" t="str">
        <f>IFERROR(INDEX($B$5:$F$553,$I55,COLUMNS($K$1:BF493)),"")</f>
        <v/>
      </c>
      <c r="BG494" s="186" t="str">
        <f>IFERROR(INDEX($B$5:$F$17373,$I55,COLUMNS($K$2:BG494)),"")</f>
        <v/>
      </c>
    </row>
    <row r="495" spans="4:59" x14ac:dyDescent="0.2">
      <c r="D495" s="186"/>
      <c r="BA495" s="186" t="s">
        <v>599</v>
      </c>
      <c r="BB495" s="186" t="str">
        <f>LEFT(BA495,3)</f>
        <v>EUR</v>
      </c>
      <c r="BC495" s="186">
        <f>ROWS($B$2:BA495)</f>
        <v>494</v>
      </c>
      <c r="BD495" s="186" t="str">
        <f>IF(BB495=$D$5,BC495,"")</f>
        <v/>
      </c>
      <c r="BE495" s="186" t="str">
        <f>IFERROR(SMALL(BD:BD,BC495),"")</f>
        <v/>
      </c>
      <c r="BF495" s="186" t="str">
        <f>IFERROR(INDEX($B$5:$F$553,$I56,COLUMNS($K$1:BF494)),"")</f>
        <v/>
      </c>
      <c r="BG495" s="186" t="str">
        <f>IFERROR(INDEX($B$5:$F$17373,$I56,COLUMNS($K$2:BG495)),"")</f>
        <v/>
      </c>
    </row>
    <row r="496" spans="4:59" x14ac:dyDescent="0.2">
      <c r="D496" s="186"/>
      <c r="BA496" s="186" t="s">
        <v>600</v>
      </c>
      <c r="BB496" s="186" t="str">
        <f>LEFT(BA496,3)</f>
        <v>EUR</v>
      </c>
      <c r="BC496" s="186">
        <f>ROWS($B$2:BA496)</f>
        <v>495</v>
      </c>
      <c r="BD496" s="186" t="str">
        <f>IF(BB496=$D$5,BC496,"")</f>
        <v/>
      </c>
      <c r="BE496" s="186" t="str">
        <f>IFERROR(SMALL(BD:BD,BC496),"")</f>
        <v/>
      </c>
      <c r="BF496" s="186" t="str">
        <f>IFERROR(INDEX($B$5:$F$553,$I57,COLUMNS($K$1:BF495)),"")</f>
        <v/>
      </c>
      <c r="BG496" s="186" t="str">
        <f>IFERROR(INDEX($B$5:$F$17373,$I57,COLUMNS($K$2:BG496)),"")</f>
        <v/>
      </c>
    </row>
    <row r="497" spans="4:59" x14ac:dyDescent="0.2">
      <c r="D497" s="186"/>
      <c r="BA497" s="186" t="s">
        <v>601</v>
      </c>
      <c r="BB497" s="186" t="str">
        <f>LEFT(BA497,3)</f>
        <v>EUR</v>
      </c>
      <c r="BC497" s="186">
        <f>ROWS($B$2:BA497)</f>
        <v>496</v>
      </c>
      <c r="BD497" s="186" t="str">
        <f>IF(BB497=$D$5,BC497,"")</f>
        <v/>
      </c>
      <c r="BE497" s="186" t="str">
        <f>IFERROR(SMALL(BD:BD,BC497),"")</f>
        <v/>
      </c>
      <c r="BF497" s="186" t="str">
        <f>IFERROR(INDEX($B$5:$F$553,$I58,COLUMNS($K$1:BF496)),"")</f>
        <v/>
      </c>
      <c r="BG497" s="186" t="str">
        <f>IFERROR(INDEX($B$5:$F$17373,$I58,COLUMNS($K$2:BG497)),"")</f>
        <v/>
      </c>
    </row>
    <row r="498" spans="4:59" x14ac:dyDescent="0.2">
      <c r="D498" s="186"/>
      <c r="BA498" s="186" t="s">
        <v>602</v>
      </c>
      <c r="BB498" s="186" t="str">
        <f>LEFT(BA498,3)</f>
        <v>EUR</v>
      </c>
      <c r="BC498" s="186">
        <f>ROWS($B$2:BA498)</f>
        <v>497</v>
      </c>
      <c r="BD498" s="186" t="str">
        <f>IF(BB498=$D$5,BC498,"")</f>
        <v/>
      </c>
      <c r="BE498" s="186" t="str">
        <f>IFERROR(SMALL(BD:BD,BC498),"")</f>
        <v/>
      </c>
      <c r="BF498" s="186" t="str">
        <f>IFERROR(INDEX($B$5:$F$553,$I59,COLUMNS($K$1:BF497)),"")</f>
        <v/>
      </c>
      <c r="BG498" s="186" t="str">
        <f>IFERROR(INDEX($B$5:$F$17373,$I59,COLUMNS($K$2:BG498)),"")</f>
        <v/>
      </c>
    </row>
    <row r="499" spans="4:59" x14ac:dyDescent="0.2">
      <c r="D499" s="186"/>
      <c r="BA499" s="186" t="s">
        <v>603</v>
      </c>
      <c r="BB499" s="186" t="str">
        <f>LEFT(BA499,3)</f>
        <v>EUR</v>
      </c>
      <c r="BC499" s="186">
        <f>ROWS($B$2:BA499)</f>
        <v>498</v>
      </c>
      <c r="BD499" s="186" t="str">
        <f>IF(BB499=$D$5,BC499,"")</f>
        <v/>
      </c>
      <c r="BE499" s="186" t="str">
        <f>IFERROR(SMALL(BD:BD,BC499),"")</f>
        <v/>
      </c>
      <c r="BF499" s="186" t="str">
        <f>IFERROR(INDEX($B$5:$F$553,$I60,COLUMNS($K$1:BF498)),"")</f>
        <v/>
      </c>
      <c r="BG499" s="186" t="str">
        <f>IFERROR(INDEX($B$5:$F$17373,$I60,COLUMNS($K$2:BG499)),"")</f>
        <v/>
      </c>
    </row>
    <row r="500" spans="4:59" x14ac:dyDescent="0.2">
      <c r="D500" s="186"/>
      <c r="BA500" s="186" t="s">
        <v>604</v>
      </c>
      <c r="BB500" s="186" t="str">
        <f>LEFT(BA500,3)</f>
        <v>EUR</v>
      </c>
      <c r="BC500" s="186">
        <f>ROWS($B$2:BA500)</f>
        <v>499</v>
      </c>
      <c r="BD500" s="186" t="str">
        <f>IF(BB500=$D$5,BC500,"")</f>
        <v/>
      </c>
      <c r="BE500" s="186" t="str">
        <f>IFERROR(SMALL(BD:BD,BC500),"")</f>
        <v/>
      </c>
      <c r="BF500" s="186" t="str">
        <f>IFERROR(INDEX($B$5:$F$553,$I61,COLUMNS($K$1:BF499)),"")</f>
        <v/>
      </c>
      <c r="BG500" s="186" t="str">
        <f>IFERROR(INDEX($B$5:$F$17373,$I61,COLUMNS($K$2:BG500)),"")</f>
        <v/>
      </c>
    </row>
    <row r="501" spans="4:59" x14ac:dyDescent="0.2">
      <c r="D501" s="186"/>
      <c r="BA501" s="186" t="s">
        <v>605</v>
      </c>
      <c r="BB501" s="186" t="str">
        <f>LEFT(BA501,3)</f>
        <v>EUR</v>
      </c>
      <c r="BC501" s="186">
        <f>ROWS($B$2:BA501)</f>
        <v>500</v>
      </c>
      <c r="BD501" s="186" t="str">
        <f>IF(BB501=$D$5,BC501,"")</f>
        <v/>
      </c>
      <c r="BE501" s="186" t="str">
        <f>IFERROR(SMALL(BD:BD,BC501),"")</f>
        <v/>
      </c>
      <c r="BF501" s="186" t="str">
        <f>IFERROR(INDEX($B$5:$F$553,$I62,COLUMNS($K$1:BF500)),"")</f>
        <v/>
      </c>
      <c r="BG501" s="186" t="str">
        <f>IFERROR(INDEX($B$5:$F$17373,$I62,COLUMNS($K$2:BG501)),"")</f>
        <v/>
      </c>
    </row>
    <row r="502" spans="4:59" x14ac:dyDescent="0.2">
      <c r="D502" s="186"/>
      <c r="BA502" s="186" t="s">
        <v>606</v>
      </c>
      <c r="BB502" s="186" t="str">
        <f>LEFT(BA502,3)</f>
        <v>EUR</v>
      </c>
      <c r="BC502" s="186">
        <f>ROWS($B$2:BA502)</f>
        <v>501</v>
      </c>
      <c r="BD502" s="186" t="str">
        <f>IF(BB502=$D$5,BC502,"")</f>
        <v/>
      </c>
      <c r="BE502" s="186" t="str">
        <f>IFERROR(SMALL(BD:BD,BC502),"")</f>
        <v/>
      </c>
      <c r="BF502" s="186" t="str">
        <f>IFERROR(INDEX($B$5:$F$553,$I63,COLUMNS($K$1:BF501)),"")</f>
        <v/>
      </c>
      <c r="BG502" s="186" t="str">
        <f>IFERROR(INDEX($B$5:$F$17373,$I63,COLUMNS($K$2:BG502)),"")</f>
        <v/>
      </c>
    </row>
    <row r="503" spans="4:59" x14ac:dyDescent="0.2">
      <c r="D503" s="186"/>
      <c r="BA503" s="186" t="s">
        <v>607</v>
      </c>
      <c r="BB503" s="186" t="str">
        <f>LEFT(BA503,3)</f>
        <v>EUR</v>
      </c>
      <c r="BC503" s="186">
        <f>ROWS($B$2:BA503)</f>
        <v>502</v>
      </c>
      <c r="BD503" s="186" t="str">
        <f>IF(BB503=$D$5,BC503,"")</f>
        <v/>
      </c>
      <c r="BE503" s="186" t="str">
        <f>IFERROR(SMALL(BD:BD,BC503),"")</f>
        <v/>
      </c>
      <c r="BF503" s="186" t="str">
        <f>IFERROR(INDEX($B$5:$F$553,$I64,COLUMNS($K$1:BF502)),"")</f>
        <v/>
      </c>
      <c r="BG503" s="186" t="str">
        <f>IFERROR(INDEX($B$5:$F$17373,$I64,COLUMNS($K$2:BG503)),"")</f>
        <v/>
      </c>
    </row>
    <row r="504" spans="4:59" x14ac:dyDescent="0.2">
      <c r="D504" s="186"/>
      <c r="BA504" s="186" t="s">
        <v>608</v>
      </c>
      <c r="BB504" s="186" t="str">
        <f>LEFT(BA504,3)</f>
        <v>EUR</v>
      </c>
      <c r="BC504" s="186">
        <f>ROWS($B$2:BA504)</f>
        <v>503</v>
      </c>
      <c r="BD504" s="186" t="str">
        <f>IF(BB504=$D$5,BC504,"")</f>
        <v/>
      </c>
      <c r="BE504" s="186" t="str">
        <f>IFERROR(SMALL(BD:BD,BC504),"")</f>
        <v/>
      </c>
      <c r="BF504" s="186" t="str">
        <f>IFERROR(INDEX($B$5:$F$553,$I65,COLUMNS($K$1:BF503)),"")</f>
        <v/>
      </c>
      <c r="BG504" s="186" t="str">
        <f>IFERROR(INDEX($B$5:$F$17373,$I65,COLUMNS($K$2:BG504)),"")</f>
        <v/>
      </c>
    </row>
    <row r="505" spans="4:59" x14ac:dyDescent="0.2">
      <c r="D505" s="186"/>
      <c r="BA505" s="186" t="s">
        <v>609</v>
      </c>
      <c r="BB505" s="186" t="str">
        <f>LEFT(BA505,3)</f>
        <v>EUR</v>
      </c>
      <c r="BC505" s="186">
        <f>ROWS($B$2:BA505)</f>
        <v>504</v>
      </c>
      <c r="BD505" s="186" t="str">
        <f>IF(BB505=$D$5,BC505,"")</f>
        <v/>
      </c>
      <c r="BE505" s="186" t="str">
        <f>IFERROR(SMALL(BD:BD,BC505),"")</f>
        <v/>
      </c>
      <c r="BF505" s="186" t="str">
        <f>IFERROR(INDEX($B$5:$F$553,$I66,COLUMNS($K$1:BF504)),"")</f>
        <v/>
      </c>
      <c r="BG505" s="186" t="str">
        <f>IFERROR(INDEX($B$5:$F$17373,$I66,COLUMNS($K$2:BG505)),"")</f>
        <v/>
      </c>
    </row>
    <row r="506" spans="4:59" x14ac:dyDescent="0.2">
      <c r="D506" s="186"/>
      <c r="BA506" s="186" t="s">
        <v>610</v>
      </c>
      <c r="BB506" s="186" t="str">
        <f>LEFT(BA506,3)</f>
        <v>EUR</v>
      </c>
      <c r="BC506" s="186">
        <f>ROWS($B$2:BA506)</f>
        <v>505</v>
      </c>
      <c r="BD506" s="186" t="str">
        <f>IF(BB506=$D$5,BC506,"")</f>
        <v/>
      </c>
      <c r="BE506" s="186" t="str">
        <f>IFERROR(SMALL(BD:BD,BC506),"")</f>
        <v/>
      </c>
      <c r="BF506" s="186" t="str">
        <f>IFERROR(INDEX($B$5:$F$553,$I67,COLUMNS($K$1:BF505)),"")</f>
        <v/>
      </c>
      <c r="BG506" s="186" t="str">
        <f>IFERROR(INDEX($B$5:$F$17373,$I67,COLUMNS($K$2:BG506)),"")</f>
        <v/>
      </c>
    </row>
    <row r="507" spans="4:59" x14ac:dyDescent="0.2">
      <c r="D507" s="186"/>
      <c r="BA507" s="186" t="s">
        <v>611</v>
      </c>
      <c r="BB507" s="186" t="str">
        <f>LEFT(BA507,3)</f>
        <v>EUR</v>
      </c>
      <c r="BC507" s="186">
        <f>ROWS($B$2:BA507)</f>
        <v>506</v>
      </c>
      <c r="BD507" s="186" t="str">
        <f>IF(BB507=$D$5,BC507,"")</f>
        <v/>
      </c>
      <c r="BE507" s="186" t="str">
        <f>IFERROR(SMALL(BD:BD,BC507),"")</f>
        <v/>
      </c>
      <c r="BF507" s="186" t="str">
        <f>IFERROR(INDEX($B$5:$F$553,$I68,COLUMNS($K$1:BF506)),"")</f>
        <v/>
      </c>
      <c r="BG507" s="186" t="str">
        <f>IFERROR(INDEX($B$5:$F$17373,$I68,COLUMNS($K$2:BG507)),"")</f>
        <v/>
      </c>
    </row>
    <row r="508" spans="4:59" x14ac:dyDescent="0.2">
      <c r="D508" s="186"/>
      <c r="BA508" s="186" t="s">
        <v>612</v>
      </c>
      <c r="BB508" s="186" t="str">
        <f>LEFT(BA508,3)</f>
        <v>EUR</v>
      </c>
      <c r="BC508" s="186">
        <f>ROWS($B$2:BA508)</f>
        <v>507</v>
      </c>
      <c r="BD508" s="186" t="str">
        <f>IF(BB508=$D$5,BC508,"")</f>
        <v/>
      </c>
      <c r="BE508" s="186" t="str">
        <f>IFERROR(SMALL(BD:BD,BC508),"")</f>
        <v/>
      </c>
      <c r="BF508" s="186" t="str">
        <f>IFERROR(INDEX($B$5:$F$553,$I69,COLUMNS($K$1:BF507)),"")</f>
        <v/>
      </c>
      <c r="BG508" s="186" t="str">
        <f>IFERROR(INDEX($B$5:$F$17373,$I69,COLUMNS($K$2:BG508)),"")</f>
        <v/>
      </c>
    </row>
    <row r="509" spans="4:59" x14ac:dyDescent="0.2">
      <c r="D509" s="186"/>
      <c r="BA509" s="186" t="s">
        <v>613</v>
      </c>
      <c r="BB509" s="186" t="str">
        <f>LEFT(BA509,3)</f>
        <v>EUR</v>
      </c>
      <c r="BC509" s="186">
        <f>ROWS($B$2:BA509)</f>
        <v>508</v>
      </c>
      <c r="BD509" s="186" t="str">
        <f>IF(BB509=$D$5,BC509,"")</f>
        <v/>
      </c>
      <c r="BE509" s="186" t="str">
        <f>IFERROR(SMALL(BD:BD,BC509),"")</f>
        <v/>
      </c>
      <c r="BF509" s="186" t="str">
        <f>IFERROR(INDEX($B$5:$F$553,$I70,COLUMNS($K$1:BF508)),"")</f>
        <v/>
      </c>
      <c r="BG509" s="186" t="str">
        <f>IFERROR(INDEX($B$5:$F$17373,$I70,COLUMNS($K$2:BG509)),"")</f>
        <v/>
      </c>
    </row>
    <row r="510" spans="4:59" x14ac:dyDescent="0.2">
      <c r="D510" s="186"/>
      <c r="BA510" s="186" t="s">
        <v>614</v>
      </c>
      <c r="BB510" s="186" t="str">
        <f>LEFT(BA510,3)</f>
        <v>EUR</v>
      </c>
      <c r="BC510" s="186">
        <f>ROWS($B$2:BA510)</f>
        <v>509</v>
      </c>
      <c r="BD510" s="186" t="str">
        <f>IF(BB510=$D$5,BC510,"")</f>
        <v/>
      </c>
      <c r="BE510" s="186" t="str">
        <f>IFERROR(SMALL(BD:BD,BC510),"")</f>
        <v/>
      </c>
      <c r="BF510" s="186" t="str">
        <f>IFERROR(INDEX($B$5:$F$553,$I71,COLUMNS($K$1:BF509)),"")</f>
        <v/>
      </c>
      <c r="BG510" s="186" t="str">
        <f>IFERROR(INDEX($B$5:$F$17373,$I71,COLUMNS($K$2:BG510)),"")</f>
        <v/>
      </c>
    </row>
    <row r="511" spans="4:59" x14ac:dyDescent="0.2">
      <c r="D511" s="186"/>
      <c r="BA511" s="186" t="s">
        <v>615</v>
      </c>
      <c r="BB511" s="186" t="str">
        <f>LEFT(BA511,3)</f>
        <v>EUR</v>
      </c>
      <c r="BC511" s="186">
        <f>ROWS($B$2:BA511)</f>
        <v>510</v>
      </c>
      <c r="BD511" s="186" t="str">
        <f>IF(BB511=$D$5,BC511,"")</f>
        <v/>
      </c>
      <c r="BE511" s="186" t="str">
        <f>IFERROR(SMALL(BD:BD,BC511),"")</f>
        <v/>
      </c>
      <c r="BF511" s="186" t="str">
        <f>IFERROR(INDEX($B$5:$F$553,$I72,COLUMNS($K$1:BF510)),"")</f>
        <v/>
      </c>
      <c r="BG511" s="186" t="str">
        <f>IFERROR(INDEX($B$5:$F$17373,$I72,COLUMNS($K$2:BG511)),"")</f>
        <v/>
      </c>
    </row>
    <row r="512" spans="4:59" x14ac:dyDescent="0.2">
      <c r="D512" s="186"/>
      <c r="BA512" s="186" t="s">
        <v>616</v>
      </c>
      <c r="BB512" s="186" t="str">
        <f>LEFT(BA512,3)</f>
        <v>EUR</v>
      </c>
      <c r="BC512" s="186">
        <f>ROWS($B$2:BA512)</f>
        <v>511</v>
      </c>
      <c r="BD512" s="186" t="str">
        <f>IF(BB512=$D$5,BC512,"")</f>
        <v/>
      </c>
      <c r="BE512" s="186" t="str">
        <f>IFERROR(SMALL(BD:BD,BC512),"")</f>
        <v/>
      </c>
      <c r="BF512" s="186" t="str">
        <f>IFERROR(INDEX($B$5:$F$553,$I73,COLUMNS($K$1:BF511)),"")</f>
        <v/>
      </c>
      <c r="BG512" s="186" t="str">
        <f>IFERROR(INDEX($B$5:$F$17373,$I73,COLUMNS($K$2:BG512)),"")</f>
        <v/>
      </c>
    </row>
    <row r="513" spans="4:59" x14ac:dyDescent="0.2">
      <c r="D513" s="186"/>
      <c r="BA513" s="186" t="s">
        <v>617</v>
      </c>
      <c r="BB513" s="186" t="str">
        <f>LEFT(BA513,3)</f>
        <v>EUR</v>
      </c>
      <c r="BC513" s="186">
        <f>ROWS($B$2:BA513)</f>
        <v>512</v>
      </c>
      <c r="BD513" s="186" t="str">
        <f>IF(BB513=$D$5,BC513,"")</f>
        <v/>
      </c>
      <c r="BE513" s="186" t="str">
        <f>IFERROR(SMALL(BD:BD,BC513),"")</f>
        <v/>
      </c>
      <c r="BF513" s="186" t="str">
        <f>IFERROR(INDEX($B$5:$F$553,$I74,COLUMNS($K$1:BF512)),"")</f>
        <v/>
      </c>
      <c r="BG513" s="186" t="str">
        <f>IFERROR(INDEX($B$5:$F$17373,$I74,COLUMNS($K$2:BG513)),"")</f>
        <v/>
      </c>
    </row>
    <row r="514" spans="4:59" x14ac:dyDescent="0.2">
      <c r="D514" s="186"/>
      <c r="BA514" s="186" t="s">
        <v>618</v>
      </c>
      <c r="BB514" s="186" t="str">
        <f>LEFT(BA514,3)</f>
        <v>EUR</v>
      </c>
      <c r="BC514" s="186">
        <f>ROWS($B$2:BA514)</f>
        <v>513</v>
      </c>
      <c r="BD514" s="186" t="str">
        <f>IF(BB514=$D$5,BC514,"")</f>
        <v/>
      </c>
      <c r="BE514" s="186" t="str">
        <f>IFERROR(SMALL(BD:BD,BC514),"")</f>
        <v/>
      </c>
      <c r="BF514" s="186" t="str">
        <f>IFERROR(INDEX($B$5:$F$553,$I75,COLUMNS($K$1:BF513)),"")</f>
        <v/>
      </c>
      <c r="BG514" s="186" t="str">
        <f>IFERROR(INDEX($B$5:$F$17373,$I75,COLUMNS($K$2:BG514)),"")</f>
        <v/>
      </c>
    </row>
    <row r="515" spans="4:59" x14ac:dyDescent="0.2">
      <c r="D515" s="186"/>
      <c r="BA515" s="186" t="s">
        <v>619</v>
      </c>
      <c r="BB515" s="186" t="str">
        <f>LEFT(BA515,3)</f>
        <v>EUR</v>
      </c>
      <c r="BC515" s="186">
        <f>ROWS($B$2:BA515)</f>
        <v>514</v>
      </c>
      <c r="BD515" s="186" t="str">
        <f>IF(BB515=$D$5,BC515,"")</f>
        <v/>
      </c>
      <c r="BE515" s="186" t="str">
        <f>IFERROR(SMALL(BD:BD,BC515),"")</f>
        <v/>
      </c>
      <c r="BF515" s="186" t="str">
        <f>IFERROR(INDEX($B$5:$F$553,$I76,COLUMNS($K$1:BF514)),"")</f>
        <v/>
      </c>
      <c r="BG515" s="186" t="str">
        <f>IFERROR(INDEX($B$5:$F$17373,$I76,COLUMNS($K$2:BG515)),"")</f>
        <v/>
      </c>
    </row>
    <row r="516" spans="4:59" x14ac:dyDescent="0.2">
      <c r="D516" s="186"/>
      <c r="BA516" s="186" t="s">
        <v>620</v>
      </c>
      <c r="BB516" s="186" t="str">
        <f>LEFT(BA516,3)</f>
        <v>EUR</v>
      </c>
      <c r="BC516" s="186">
        <f>ROWS($B$2:BA516)</f>
        <v>515</v>
      </c>
      <c r="BD516" s="186" t="str">
        <f>IF(BB516=$D$5,BC516,"")</f>
        <v/>
      </c>
      <c r="BE516" s="186" t="str">
        <f>IFERROR(SMALL(BD:BD,BC516),"")</f>
        <v/>
      </c>
      <c r="BF516" s="186" t="str">
        <f>IFERROR(INDEX($B$5:$F$553,$I77,COLUMNS($K$1:BF515)),"")</f>
        <v/>
      </c>
      <c r="BG516" s="186" t="str">
        <f>IFERROR(INDEX($B$5:$F$17373,$I77,COLUMNS($K$2:BG516)),"")</f>
        <v/>
      </c>
    </row>
    <row r="517" spans="4:59" x14ac:dyDescent="0.2">
      <c r="D517" s="186"/>
      <c r="BA517" s="186" t="s">
        <v>621</v>
      </c>
      <c r="BB517" s="186" t="str">
        <f>LEFT(BA517,3)</f>
        <v>EUR</v>
      </c>
      <c r="BC517" s="186">
        <f>ROWS($B$2:BA517)</f>
        <v>516</v>
      </c>
      <c r="BD517" s="186" t="str">
        <f>IF(BB517=$D$5,BC517,"")</f>
        <v/>
      </c>
      <c r="BE517" s="186" t="str">
        <f>IFERROR(SMALL(BD:BD,BC517),"")</f>
        <v/>
      </c>
      <c r="BF517" s="186" t="str">
        <f>IFERROR(INDEX($B$5:$F$553,$I78,COLUMNS($K$1:BF516)),"")</f>
        <v/>
      </c>
      <c r="BG517" s="186" t="str">
        <f>IFERROR(INDEX($B$5:$F$17373,$I78,COLUMNS($K$2:BG517)),"")</f>
        <v/>
      </c>
    </row>
    <row r="518" spans="4:59" x14ac:dyDescent="0.2">
      <c r="D518" s="186"/>
      <c r="BA518" s="186" t="s">
        <v>622</v>
      </c>
      <c r="BB518" s="186" t="str">
        <f>LEFT(BA518,3)</f>
        <v>EUR</v>
      </c>
      <c r="BC518" s="186">
        <f>ROWS($B$2:BA518)</f>
        <v>517</v>
      </c>
      <c r="BD518" s="186" t="str">
        <f>IF(BB518=$D$5,BC518,"")</f>
        <v/>
      </c>
      <c r="BE518" s="186" t="str">
        <f>IFERROR(SMALL(BD:BD,BC518),"")</f>
        <v/>
      </c>
      <c r="BF518" s="186" t="str">
        <f>IFERROR(INDEX($B$5:$F$553,$I79,COLUMNS($K$1:BF517)),"")</f>
        <v/>
      </c>
      <c r="BG518" s="186" t="str">
        <f>IFERROR(INDEX($B$5:$F$17373,$I79,COLUMNS($K$2:BG518)),"")</f>
        <v/>
      </c>
    </row>
    <row r="519" spans="4:59" x14ac:dyDescent="0.2">
      <c r="D519" s="186"/>
      <c r="BA519" s="186" t="s">
        <v>623</v>
      </c>
      <c r="BB519" s="186" t="str">
        <f>LEFT(BA519,3)</f>
        <v>EUR</v>
      </c>
      <c r="BC519" s="186">
        <f>ROWS($B$2:BA519)</f>
        <v>518</v>
      </c>
      <c r="BD519" s="186" t="str">
        <f>IF(BB519=$D$5,BC519,"")</f>
        <v/>
      </c>
      <c r="BE519" s="186" t="str">
        <f>IFERROR(SMALL(BD:BD,BC519),"")</f>
        <v/>
      </c>
      <c r="BF519" s="186" t="str">
        <f>IFERROR(INDEX($B$5:$F$553,$I80,COLUMNS($K$1:BF518)),"")</f>
        <v/>
      </c>
      <c r="BG519" s="186" t="str">
        <f>IFERROR(INDEX($B$5:$F$17373,$I80,COLUMNS($K$2:BG519)),"")</f>
        <v/>
      </c>
    </row>
    <row r="520" spans="4:59" x14ac:dyDescent="0.2">
      <c r="D520" s="186"/>
      <c r="BA520" s="186" t="s">
        <v>624</v>
      </c>
      <c r="BB520" s="186" t="str">
        <f>LEFT(BA520,3)</f>
        <v>EUR</v>
      </c>
      <c r="BC520" s="186">
        <f>ROWS($B$2:BA520)</f>
        <v>519</v>
      </c>
      <c r="BD520" s="186" t="str">
        <f>IF(BB520=$D$5,BC520,"")</f>
        <v/>
      </c>
      <c r="BE520" s="186" t="str">
        <f>IFERROR(SMALL(BD:BD,BC520),"")</f>
        <v/>
      </c>
      <c r="BF520" s="186" t="str">
        <f>IFERROR(INDEX($B$5:$F$553,$I81,COLUMNS($K$1:BF519)),"")</f>
        <v/>
      </c>
      <c r="BG520" s="186" t="str">
        <f>IFERROR(INDEX($B$5:$F$17373,$I81,COLUMNS($K$2:BG520)),"")</f>
        <v/>
      </c>
    </row>
    <row r="521" spans="4:59" x14ac:dyDescent="0.2">
      <c r="D521" s="186"/>
      <c r="BA521" s="186" t="s">
        <v>625</v>
      </c>
      <c r="BB521" s="186" t="str">
        <f>LEFT(BA521,3)</f>
        <v>EUR</v>
      </c>
      <c r="BC521" s="186">
        <f>ROWS($B$2:BA521)</f>
        <v>520</v>
      </c>
      <c r="BD521" s="186" t="str">
        <f>IF(BB521=$D$5,BC521,"")</f>
        <v/>
      </c>
      <c r="BE521" s="186" t="str">
        <f>IFERROR(SMALL(BD:BD,BC521),"")</f>
        <v/>
      </c>
      <c r="BF521" s="186" t="str">
        <f>IFERROR(INDEX($B$5:$F$553,$I82,COLUMNS($K$1:BF520)),"")</f>
        <v/>
      </c>
      <c r="BG521" s="186" t="str">
        <f>IFERROR(INDEX($B$5:$F$17373,$I82,COLUMNS($K$2:BG521)),"")</f>
        <v/>
      </c>
    </row>
    <row r="522" spans="4:59" x14ac:dyDescent="0.2">
      <c r="D522" s="186"/>
      <c r="BA522" s="186" t="s">
        <v>626</v>
      </c>
      <c r="BB522" s="186" t="str">
        <f>LEFT(BA522,3)</f>
        <v>EUR</v>
      </c>
      <c r="BC522" s="186">
        <f>ROWS($B$2:BA522)</f>
        <v>521</v>
      </c>
      <c r="BD522" s="186" t="str">
        <f>IF(BB522=$D$5,BC522,"")</f>
        <v/>
      </c>
      <c r="BE522" s="186" t="str">
        <f>IFERROR(SMALL(BD:BD,BC522),"")</f>
        <v/>
      </c>
      <c r="BF522" s="186" t="str">
        <f>IFERROR(INDEX($B$5:$F$553,$I83,COLUMNS($K$1:BF521)),"")</f>
        <v/>
      </c>
      <c r="BG522" s="186" t="str">
        <f>IFERROR(INDEX($B$5:$F$17373,$I83,COLUMNS($K$2:BG522)),"")</f>
        <v/>
      </c>
    </row>
    <row r="523" spans="4:59" x14ac:dyDescent="0.2">
      <c r="D523" s="186"/>
      <c r="BA523" s="186" t="s">
        <v>627</v>
      </c>
      <c r="BB523" s="186" t="str">
        <f>LEFT(BA523,3)</f>
        <v>EUR</v>
      </c>
      <c r="BC523" s="186">
        <f>ROWS($B$2:BA523)</f>
        <v>522</v>
      </c>
      <c r="BD523" s="186" t="str">
        <f>IF(BB523=$D$5,BC523,"")</f>
        <v/>
      </c>
      <c r="BE523" s="186" t="str">
        <f>IFERROR(SMALL(BD:BD,BC523),"")</f>
        <v/>
      </c>
      <c r="BF523" s="186" t="str">
        <f>IFERROR(INDEX($B$5:$F$553,$I84,COLUMNS($K$1:BF522)),"")</f>
        <v/>
      </c>
      <c r="BG523" s="186" t="str">
        <f>IFERROR(INDEX($B$5:$F$17373,$I84,COLUMNS($K$2:BG523)),"")</f>
        <v/>
      </c>
    </row>
    <row r="524" spans="4:59" x14ac:dyDescent="0.2">
      <c r="D524" s="186"/>
      <c r="BA524" s="186" t="s">
        <v>628</v>
      </c>
      <c r="BB524" s="186" t="str">
        <f>LEFT(BA524,3)</f>
        <v>EUR</v>
      </c>
      <c r="BC524" s="186">
        <f>ROWS($B$2:BA524)</f>
        <v>523</v>
      </c>
      <c r="BD524" s="186" t="str">
        <f>IF(BB524=$D$5,BC524,"")</f>
        <v/>
      </c>
      <c r="BE524" s="186" t="str">
        <f>IFERROR(SMALL(BD:BD,BC524),"")</f>
        <v/>
      </c>
      <c r="BF524" s="186" t="str">
        <f>IFERROR(INDEX($B$5:$F$553,$I85,COLUMNS($K$1:BF523)),"")</f>
        <v/>
      </c>
      <c r="BG524" s="186" t="str">
        <f>IFERROR(INDEX($B$5:$F$17373,$I85,COLUMNS($K$2:BG524)),"")</f>
        <v/>
      </c>
    </row>
    <row r="525" spans="4:59" x14ac:dyDescent="0.2">
      <c r="D525" s="186"/>
      <c r="BA525" s="186" t="s">
        <v>629</v>
      </c>
      <c r="BB525" s="186" t="str">
        <f>LEFT(BA525,3)</f>
        <v>EUR</v>
      </c>
      <c r="BC525" s="186">
        <f>ROWS($B$2:BA525)</f>
        <v>524</v>
      </c>
      <c r="BD525" s="186" t="str">
        <f>IF(BB525=$D$5,BC525,"")</f>
        <v/>
      </c>
      <c r="BE525" s="186" t="str">
        <f>IFERROR(SMALL(BD:BD,BC525),"")</f>
        <v/>
      </c>
      <c r="BF525" s="186" t="str">
        <f>IFERROR(INDEX($B$5:$F$553,$I86,COLUMNS($K$1:BF524)),"")</f>
        <v/>
      </c>
      <c r="BG525" s="186" t="str">
        <f>IFERROR(INDEX($B$5:$F$17373,$I86,COLUMNS($K$2:BG525)),"")</f>
        <v/>
      </c>
    </row>
    <row r="526" spans="4:59" x14ac:dyDescent="0.2">
      <c r="D526" s="186"/>
      <c r="BA526" s="186" t="s">
        <v>630</v>
      </c>
      <c r="BB526" s="186" t="str">
        <f>LEFT(BA526,3)</f>
        <v>EUR</v>
      </c>
      <c r="BC526" s="186">
        <f>ROWS($B$2:BA526)</f>
        <v>525</v>
      </c>
      <c r="BD526" s="186" t="str">
        <f>IF(BB526=$D$5,BC526,"")</f>
        <v/>
      </c>
      <c r="BE526" s="186" t="str">
        <f>IFERROR(SMALL(BD:BD,BC526),"")</f>
        <v/>
      </c>
      <c r="BF526" s="186" t="str">
        <f>IFERROR(INDEX($B$5:$F$553,$I87,COLUMNS($K$1:BF525)),"")</f>
        <v/>
      </c>
      <c r="BG526" s="186" t="str">
        <f>IFERROR(INDEX($B$5:$F$17373,$I87,COLUMNS($K$2:BG526)),"")</f>
        <v/>
      </c>
    </row>
    <row r="527" spans="4:59" x14ac:dyDescent="0.2">
      <c r="D527" s="186"/>
      <c r="BA527" s="186" t="s">
        <v>631</v>
      </c>
      <c r="BB527" s="186" t="str">
        <f>LEFT(BA527,3)</f>
        <v>EUR</v>
      </c>
      <c r="BC527" s="186">
        <f>ROWS($B$2:BA527)</f>
        <v>526</v>
      </c>
      <c r="BD527" s="186" t="str">
        <f>IF(BB527=$D$5,BC527,"")</f>
        <v/>
      </c>
      <c r="BE527" s="186" t="str">
        <f>IFERROR(SMALL(BD:BD,BC527),"")</f>
        <v/>
      </c>
      <c r="BF527" s="186" t="str">
        <f>IFERROR(INDEX($B$5:$F$553,$I88,COLUMNS($K$1:BF526)),"")</f>
        <v/>
      </c>
      <c r="BG527" s="186" t="str">
        <f>IFERROR(INDEX($B$5:$F$17373,$I88,COLUMNS($K$2:BG527)),"")</f>
        <v/>
      </c>
    </row>
    <row r="528" spans="4:59" x14ac:dyDescent="0.2">
      <c r="D528" s="186"/>
      <c r="BA528" s="186" t="s">
        <v>632</v>
      </c>
      <c r="BB528" s="186" t="str">
        <f>LEFT(BA528,3)</f>
        <v>EUR</v>
      </c>
      <c r="BC528" s="186">
        <f>ROWS($B$2:BA528)</f>
        <v>527</v>
      </c>
      <c r="BD528" s="186" t="str">
        <f>IF(BB528=$D$5,BC528,"")</f>
        <v/>
      </c>
      <c r="BE528" s="186" t="str">
        <f>IFERROR(SMALL(BD:BD,BC528),"")</f>
        <v/>
      </c>
      <c r="BF528" s="186" t="str">
        <f>IFERROR(INDEX($B$5:$F$553,$I89,COLUMNS($K$1:BF527)),"")</f>
        <v/>
      </c>
      <c r="BG528" s="186" t="str">
        <f>IFERROR(INDEX($B$5:$F$17373,$I89,COLUMNS($K$2:BG528)),"")</f>
        <v/>
      </c>
    </row>
    <row r="529" spans="4:59" x14ac:dyDescent="0.2">
      <c r="D529" s="186"/>
      <c r="BA529" s="186" t="s">
        <v>633</v>
      </c>
      <c r="BB529" s="186" t="str">
        <f>LEFT(BA529,3)</f>
        <v>EUR</v>
      </c>
      <c r="BC529" s="186">
        <f>ROWS($B$2:BA529)</f>
        <v>528</v>
      </c>
      <c r="BD529" s="186" t="str">
        <f>IF(BB529=$D$5,BC529,"")</f>
        <v/>
      </c>
      <c r="BE529" s="186" t="str">
        <f>IFERROR(SMALL(BD:BD,BC529),"")</f>
        <v/>
      </c>
      <c r="BF529" s="186" t="str">
        <f>IFERROR(INDEX($B$5:$F$553,$I90,COLUMNS($K$1:BF528)),"")</f>
        <v/>
      </c>
      <c r="BG529" s="186" t="str">
        <f>IFERROR(INDEX($B$5:$F$17373,$I90,COLUMNS($K$2:BG529)),"")</f>
        <v/>
      </c>
    </row>
    <row r="530" spans="4:59" x14ac:dyDescent="0.2">
      <c r="D530" s="186"/>
      <c r="BA530" s="186" t="s">
        <v>634</v>
      </c>
      <c r="BB530" s="186" t="str">
        <f>LEFT(BA530,3)</f>
        <v>EUR</v>
      </c>
      <c r="BC530" s="186">
        <f>ROWS($B$2:BA530)</f>
        <v>529</v>
      </c>
      <c r="BD530" s="186" t="str">
        <f>IF(BB530=$D$5,BC530,"")</f>
        <v/>
      </c>
      <c r="BE530" s="186" t="str">
        <f>IFERROR(SMALL(BD:BD,BC530),"")</f>
        <v/>
      </c>
      <c r="BF530" s="186" t="str">
        <f>IFERROR(INDEX($B$5:$F$553,$I91,COLUMNS($K$1:BF529)),"")</f>
        <v/>
      </c>
      <c r="BG530" s="186" t="str">
        <f>IFERROR(INDEX($B$5:$F$17373,$I91,COLUMNS($K$2:BG530)),"")</f>
        <v/>
      </c>
    </row>
    <row r="531" spans="4:59" x14ac:dyDescent="0.2">
      <c r="D531" s="186"/>
      <c r="BA531" s="186" t="s">
        <v>635</v>
      </c>
      <c r="BB531" s="186" t="str">
        <f>LEFT(BA531,3)</f>
        <v>EUR</v>
      </c>
      <c r="BC531" s="186">
        <f>ROWS($B$2:BA531)</f>
        <v>530</v>
      </c>
      <c r="BD531" s="186" t="str">
        <f>IF(BB531=$D$5,BC531,"")</f>
        <v/>
      </c>
      <c r="BE531" s="186" t="str">
        <f>IFERROR(SMALL(BD:BD,BC531),"")</f>
        <v/>
      </c>
      <c r="BF531" s="186" t="str">
        <f>IFERROR(INDEX($B$5:$F$553,$I92,COLUMNS($K$1:BF530)),"")</f>
        <v/>
      </c>
      <c r="BG531" s="186" t="str">
        <f>IFERROR(INDEX($B$5:$F$17373,$I92,COLUMNS($K$2:BG531)),"")</f>
        <v/>
      </c>
    </row>
    <row r="532" spans="4:59" x14ac:dyDescent="0.2">
      <c r="D532" s="186"/>
      <c r="BA532" s="186" t="s">
        <v>636</v>
      </c>
      <c r="BB532" s="186" t="str">
        <f>LEFT(BA532,3)</f>
        <v>EUR</v>
      </c>
      <c r="BC532" s="186">
        <f>ROWS($B$2:BA532)</f>
        <v>531</v>
      </c>
      <c r="BD532" s="186" t="str">
        <f>IF(BB532=$D$5,BC532,"")</f>
        <v/>
      </c>
      <c r="BE532" s="186" t="str">
        <f>IFERROR(SMALL(BD:BD,BC532),"")</f>
        <v/>
      </c>
      <c r="BF532" s="186" t="str">
        <f>IFERROR(INDEX($B$5:$F$553,$I93,COLUMNS($K$1:BF531)),"")</f>
        <v/>
      </c>
      <c r="BG532" s="186" t="str">
        <f>IFERROR(INDEX($B$5:$F$17373,$I93,COLUMNS($K$2:BG532)),"")</f>
        <v/>
      </c>
    </row>
    <row r="533" spans="4:59" x14ac:dyDescent="0.2">
      <c r="D533" s="186"/>
      <c r="BA533" s="186" t="s">
        <v>637</v>
      </c>
      <c r="BB533" s="186" t="str">
        <f>LEFT(BA533,3)</f>
        <v>EUR</v>
      </c>
      <c r="BC533" s="186">
        <f>ROWS($B$2:BA533)</f>
        <v>532</v>
      </c>
      <c r="BD533" s="186" t="str">
        <f>IF(BB533=$D$5,BC533,"")</f>
        <v/>
      </c>
      <c r="BE533" s="186" t="str">
        <f>IFERROR(SMALL(BD:BD,BC533),"")</f>
        <v/>
      </c>
      <c r="BF533" s="186" t="str">
        <f>IFERROR(INDEX($B$5:$F$553,$I94,COLUMNS($K$1:BF532)),"")</f>
        <v/>
      </c>
      <c r="BG533" s="186" t="str">
        <f>IFERROR(INDEX($B$5:$F$17373,$I94,COLUMNS($K$2:BG533)),"")</f>
        <v/>
      </c>
    </row>
    <row r="534" spans="4:59" x14ac:dyDescent="0.2">
      <c r="D534" s="186"/>
      <c r="BA534" s="186" t="s">
        <v>638</v>
      </c>
      <c r="BB534" s="186" t="str">
        <f>LEFT(BA534,3)</f>
        <v>EUR</v>
      </c>
      <c r="BC534" s="186">
        <f>ROWS($B$2:BA534)</f>
        <v>533</v>
      </c>
      <c r="BD534" s="186" t="str">
        <f>IF(BB534=$D$5,BC534,"")</f>
        <v/>
      </c>
      <c r="BE534" s="186" t="str">
        <f>IFERROR(SMALL(BD:BD,BC534),"")</f>
        <v/>
      </c>
      <c r="BF534" s="186" t="str">
        <f>IFERROR(INDEX($B$5:$F$553,$I95,COLUMNS($K$1:BF533)),"")</f>
        <v/>
      </c>
      <c r="BG534" s="186" t="str">
        <f>IFERROR(INDEX($B$5:$F$17373,$I95,COLUMNS($K$2:BG534)),"")</f>
        <v/>
      </c>
    </row>
    <row r="535" spans="4:59" x14ac:dyDescent="0.2">
      <c r="BA535" s="186" t="s">
        <v>639</v>
      </c>
      <c r="BB535" s="186" t="str">
        <f>LEFT(BA535,3)</f>
        <v>EUR</v>
      </c>
      <c r="BC535" s="186">
        <f>ROWS($B$2:BA535)</f>
        <v>534</v>
      </c>
      <c r="BD535" s="186" t="str">
        <f>IF(BB535=$D$5,BC535,"")</f>
        <v/>
      </c>
      <c r="BE535" s="186" t="str">
        <f>IFERROR(SMALL(BD:BD,BC535),"")</f>
        <v/>
      </c>
      <c r="BF535" s="186" t="str">
        <f>IFERROR(INDEX($B$5:$F$553,$I96,COLUMNS($K$1:BF534)),"")</f>
        <v/>
      </c>
      <c r="BG535" s="186" t="str">
        <f>IFERROR(INDEX($B$5:$F$17373,$I96,COLUMNS($K$2:BG535)),"")</f>
        <v/>
      </c>
    </row>
    <row r="536" spans="4:59" x14ac:dyDescent="0.2">
      <c r="BA536" s="186" t="s">
        <v>640</v>
      </c>
      <c r="BB536" s="186" t="str">
        <f>LEFT(BA536,3)</f>
        <v>EUR</v>
      </c>
      <c r="BC536" s="186">
        <f>ROWS($B$2:BA536)</f>
        <v>535</v>
      </c>
      <c r="BD536" s="186" t="str">
        <f>IF(BB536=$D$5,BC536,"")</f>
        <v/>
      </c>
      <c r="BE536" s="186" t="str">
        <f>IFERROR(SMALL(BD:BD,BC536),"")</f>
        <v/>
      </c>
      <c r="BF536" s="186" t="str">
        <f>IFERROR(INDEX($B$5:$F$553,$I97,COLUMNS($K$1:BF535)),"")</f>
        <v/>
      </c>
      <c r="BG536" s="186" t="str">
        <f>IFERROR(INDEX($B$5:$F$17373,$I97,COLUMNS($K$2:BG536)),"")</f>
        <v/>
      </c>
    </row>
    <row r="537" spans="4:59" x14ac:dyDescent="0.2">
      <c r="BA537" s="186" t="s">
        <v>641</v>
      </c>
      <c r="BB537" s="186" t="str">
        <f>LEFT(BA537,3)</f>
        <v>EUR</v>
      </c>
      <c r="BC537" s="186">
        <f>ROWS($B$2:BA537)</f>
        <v>536</v>
      </c>
      <c r="BD537" s="186" t="str">
        <f>IF(BB537=$D$5,BC537,"")</f>
        <v/>
      </c>
      <c r="BE537" s="186" t="str">
        <f>IFERROR(SMALL(BD:BD,BC537),"")</f>
        <v/>
      </c>
      <c r="BF537" s="186" t="str">
        <f>IFERROR(INDEX($B$5:$F$553,$I98,COLUMNS($K$1:BF536)),"")</f>
        <v/>
      </c>
      <c r="BG537" s="186" t="str">
        <f>IFERROR(INDEX($B$5:$F$17373,$I98,COLUMNS($K$2:BG537)),"")</f>
        <v/>
      </c>
    </row>
    <row r="538" spans="4:59" x14ac:dyDescent="0.2">
      <c r="BA538" s="186" t="s">
        <v>642</v>
      </c>
      <c r="BB538" s="186" t="str">
        <f>LEFT(BA538,3)</f>
        <v>EUR</v>
      </c>
      <c r="BC538" s="186">
        <f>ROWS($B$2:BA538)</f>
        <v>537</v>
      </c>
      <c r="BD538" s="186" t="str">
        <f>IF(BB538=$D$5,BC538,"")</f>
        <v/>
      </c>
      <c r="BE538" s="186" t="str">
        <f>IFERROR(SMALL(BD:BD,BC538),"")</f>
        <v/>
      </c>
      <c r="BF538" s="186" t="str">
        <f>IFERROR(INDEX($B$5:$F$553,$I99,COLUMNS($K$1:BF537)),"")</f>
        <v/>
      </c>
      <c r="BG538" s="186" t="str">
        <f>IFERROR(INDEX($B$5:$F$17373,$I99,COLUMNS($K$2:BG538)),"")</f>
        <v/>
      </c>
    </row>
    <row r="539" spans="4:59" x14ac:dyDescent="0.2">
      <c r="BA539" s="186" t="s">
        <v>643</v>
      </c>
      <c r="BB539" s="186" t="str">
        <f>LEFT(BA539,3)</f>
        <v>EUR</v>
      </c>
      <c r="BC539" s="186">
        <f>ROWS($B$2:BA539)</f>
        <v>538</v>
      </c>
      <c r="BD539" s="186" t="str">
        <f>IF(BB539=$D$5,BC539,"")</f>
        <v/>
      </c>
      <c r="BE539" s="186" t="str">
        <f>IFERROR(SMALL(BD:BD,BC539),"")</f>
        <v/>
      </c>
      <c r="BF539" s="186" t="str">
        <f>IFERROR(INDEX($B$5:$F$553,$I100,COLUMNS($K$1:BF538)),"")</f>
        <v/>
      </c>
      <c r="BG539" s="186" t="str">
        <f>IFERROR(INDEX($B$5:$F$17373,$I100,COLUMNS($K$2:BG539)),"")</f>
        <v/>
      </c>
    </row>
    <row r="540" spans="4:59" x14ac:dyDescent="0.2">
      <c r="BA540" s="186" t="s">
        <v>644</v>
      </c>
      <c r="BB540" s="186" t="str">
        <f>LEFT(BA540,3)</f>
        <v>EUR</v>
      </c>
      <c r="BC540" s="186">
        <f>ROWS($B$2:BA540)</f>
        <v>539</v>
      </c>
      <c r="BD540" s="186" t="str">
        <f>IF(BB540=$D$5,BC540,"")</f>
        <v/>
      </c>
      <c r="BE540" s="186" t="str">
        <f>IFERROR(SMALL(BD:BD,BC540),"")</f>
        <v/>
      </c>
      <c r="BF540" s="186" t="str">
        <f>IFERROR(INDEX($B$5:$F$553,$I101,COLUMNS($K$1:BF539)),"")</f>
        <v/>
      </c>
      <c r="BG540" s="186" t="str">
        <f>IFERROR(INDEX($B$5:$F$17373,$I101,COLUMNS($K$2:BG540)),"")</f>
        <v/>
      </c>
    </row>
    <row r="541" spans="4:59" x14ac:dyDescent="0.2">
      <c r="BA541" s="186" t="s">
        <v>645</v>
      </c>
      <c r="BB541" s="186" t="str">
        <f>LEFT(BA541,3)</f>
        <v>EUR</v>
      </c>
      <c r="BC541" s="186">
        <f>ROWS($B$2:BA541)</f>
        <v>540</v>
      </c>
      <c r="BD541" s="186" t="str">
        <f>IF(BB541=$D$5,BC541,"")</f>
        <v/>
      </c>
      <c r="BE541" s="186" t="str">
        <f>IFERROR(SMALL(BD:BD,BC541),"")</f>
        <v/>
      </c>
      <c r="BF541" s="186" t="str">
        <f>IFERROR(INDEX($B$5:$F$553,$I102,COLUMNS($K$1:BF540)),"")</f>
        <v/>
      </c>
      <c r="BG541" s="186" t="str">
        <f>IFERROR(INDEX($B$5:$F$17373,$I102,COLUMNS($K$2:BG541)),"")</f>
        <v/>
      </c>
    </row>
    <row r="542" spans="4:59" x14ac:dyDescent="0.2">
      <c r="BA542" s="186" t="s">
        <v>646</v>
      </c>
      <c r="BB542" s="186" t="str">
        <f>LEFT(BA542,3)</f>
        <v>EUR</v>
      </c>
      <c r="BC542" s="186">
        <f>ROWS($B$2:BA542)</f>
        <v>541</v>
      </c>
      <c r="BD542" s="186" t="str">
        <f>IF(BB542=$D$5,BC542,"")</f>
        <v/>
      </c>
      <c r="BE542" s="186" t="str">
        <f>IFERROR(SMALL(BD:BD,BC542),"")</f>
        <v/>
      </c>
      <c r="BF542" s="186" t="str">
        <f>IFERROR(INDEX($B$5:$F$553,$I103,COLUMNS($K$1:BF541)),"")</f>
        <v/>
      </c>
      <c r="BG542" s="186" t="str">
        <f>IFERROR(INDEX($B$5:$F$17373,$I103,COLUMNS($K$2:BG542)),"")</f>
        <v/>
      </c>
    </row>
    <row r="543" spans="4:59" x14ac:dyDescent="0.2">
      <c r="BA543" s="186" t="s">
        <v>647</v>
      </c>
      <c r="BB543" s="186" t="str">
        <f>LEFT(BA543,3)</f>
        <v>EUR</v>
      </c>
      <c r="BC543" s="186">
        <f>ROWS($B$2:BA543)</f>
        <v>542</v>
      </c>
      <c r="BD543" s="186" t="str">
        <f>IF(BB543=$D$5,BC543,"")</f>
        <v/>
      </c>
      <c r="BE543" s="186" t="str">
        <f>IFERROR(SMALL(BD:BD,BC543),"")</f>
        <v/>
      </c>
      <c r="BF543" s="186" t="str">
        <f>IFERROR(INDEX($B$5:$F$553,$I104,COLUMNS($K$1:BF542)),"")</f>
        <v/>
      </c>
      <c r="BG543" s="186" t="str">
        <f>IFERROR(INDEX($B$5:$F$17373,$I104,COLUMNS($K$2:BG543)),"")</f>
        <v/>
      </c>
    </row>
    <row r="544" spans="4:59" x14ac:dyDescent="0.2">
      <c r="BA544" s="186" t="s">
        <v>648</v>
      </c>
      <c r="BB544" s="186" t="str">
        <f>LEFT(BA544,3)</f>
        <v>EUR</v>
      </c>
      <c r="BC544" s="186">
        <f>ROWS($B$2:BA544)</f>
        <v>543</v>
      </c>
      <c r="BD544" s="186" t="str">
        <f>IF(BB544=$D$5,BC544,"")</f>
        <v/>
      </c>
      <c r="BE544" s="186" t="str">
        <f>IFERROR(SMALL(BD:BD,BC544),"")</f>
        <v/>
      </c>
      <c r="BF544" s="186" t="str">
        <f>IFERROR(INDEX($B$5:$F$553,$I105,COLUMNS($K$1:BF543)),"")</f>
        <v/>
      </c>
      <c r="BG544" s="186" t="str">
        <f>IFERROR(INDEX($B$5:$F$17373,$I105,COLUMNS($K$2:BG544)),"")</f>
        <v/>
      </c>
    </row>
    <row r="545" spans="53:59" x14ac:dyDescent="0.2">
      <c r="BA545" s="186" t="s">
        <v>649</v>
      </c>
      <c r="BB545" s="186" t="str">
        <f>LEFT(BA545,3)</f>
        <v>EUR</v>
      </c>
      <c r="BC545" s="186">
        <f>ROWS($B$2:BA545)</f>
        <v>544</v>
      </c>
      <c r="BD545" s="186" t="str">
        <f>IF(BB545=$D$5,BC545,"")</f>
        <v/>
      </c>
      <c r="BE545" s="186" t="str">
        <f>IFERROR(SMALL(BD:BD,BC545),"")</f>
        <v/>
      </c>
      <c r="BF545" s="186" t="str">
        <f>IFERROR(INDEX($B$5:$F$553,$I106,COLUMNS($K$1:BF544)),"")</f>
        <v/>
      </c>
      <c r="BG545" s="186" t="str">
        <f>IFERROR(INDEX($B$5:$F$17373,$I106,COLUMNS($K$2:BG545)),"")</f>
        <v/>
      </c>
    </row>
    <row r="546" spans="53:59" x14ac:dyDescent="0.2">
      <c r="BA546" s="186" t="s">
        <v>650</v>
      </c>
      <c r="BB546" s="186" t="str">
        <f>LEFT(BA546,3)</f>
        <v>EUR</v>
      </c>
      <c r="BC546" s="186">
        <f>ROWS($B$2:BA546)</f>
        <v>545</v>
      </c>
      <c r="BD546" s="186" t="str">
        <f>IF(BB546=$D$5,BC546,"")</f>
        <v/>
      </c>
      <c r="BE546" s="186" t="str">
        <f>IFERROR(SMALL(BD:BD,BC546),"")</f>
        <v/>
      </c>
      <c r="BF546" s="186" t="str">
        <f>IFERROR(INDEX($B$5:$F$553,$I107,COLUMNS($K$1:BF545)),"")</f>
        <v/>
      </c>
      <c r="BG546" s="186" t="str">
        <f>IFERROR(INDEX($B$5:$F$17373,$I107,COLUMNS($K$2:BG546)),"")</f>
        <v/>
      </c>
    </row>
    <row r="547" spans="53:59" x14ac:dyDescent="0.2">
      <c r="BA547" s="186" t="s">
        <v>651</v>
      </c>
      <c r="BB547" s="186" t="str">
        <f>LEFT(BA547,3)</f>
        <v>EUR</v>
      </c>
      <c r="BC547" s="186">
        <f>ROWS($B$2:BA547)</f>
        <v>546</v>
      </c>
      <c r="BD547" s="186" t="str">
        <f>IF(BB547=$D$5,BC547,"")</f>
        <v/>
      </c>
      <c r="BE547" s="186" t="str">
        <f>IFERROR(SMALL(BD:BD,BC547),"")</f>
        <v/>
      </c>
      <c r="BF547" s="186" t="str">
        <f>IFERROR(INDEX($B$5:$F$553,$I108,COLUMNS($K$1:BF546)),"")</f>
        <v/>
      </c>
      <c r="BG547" s="186" t="str">
        <f>IFERROR(INDEX($B$5:$F$17373,$I108,COLUMNS($K$2:BG547)),"")</f>
        <v/>
      </c>
    </row>
    <row r="548" spans="53:59" x14ac:dyDescent="0.2">
      <c r="BA548" s="186" t="s">
        <v>652</v>
      </c>
      <c r="BB548" s="186" t="str">
        <f>LEFT(BA548,3)</f>
        <v>EUR</v>
      </c>
      <c r="BC548" s="186">
        <f>ROWS($B$2:BA548)</f>
        <v>547</v>
      </c>
      <c r="BD548" s="186" t="str">
        <f>IF(BB548=$D$5,BC548,"")</f>
        <v/>
      </c>
      <c r="BE548" s="186" t="str">
        <f>IFERROR(SMALL(BD:BD,BC548),"")</f>
        <v/>
      </c>
      <c r="BF548" s="186" t="str">
        <f>IFERROR(INDEX($B$5:$F$553,$I109,COLUMNS($K$1:BF547)),"")</f>
        <v/>
      </c>
      <c r="BG548" s="186" t="str">
        <f>IFERROR(INDEX($B$5:$F$17373,$I109,COLUMNS($K$2:BG548)),"")</f>
        <v/>
      </c>
    </row>
    <row r="549" spans="53:59" x14ac:dyDescent="0.2">
      <c r="BA549" s="186" t="s">
        <v>653</v>
      </c>
      <c r="BB549" s="186" t="str">
        <f>LEFT(BA549,3)</f>
        <v>EUR</v>
      </c>
      <c r="BC549" s="186">
        <f>ROWS($B$2:BA549)</f>
        <v>548</v>
      </c>
      <c r="BD549" s="186" t="str">
        <f>IF(BB549=$D$5,BC549,"")</f>
        <v/>
      </c>
      <c r="BE549" s="186" t="str">
        <f>IFERROR(SMALL(BD:BD,BC549),"")</f>
        <v/>
      </c>
      <c r="BF549" s="186" t="str">
        <f>IFERROR(INDEX($B$5:$F$553,$I110,COLUMNS($K$1:BF548)),"")</f>
        <v/>
      </c>
      <c r="BG549" s="186" t="str">
        <f>IFERROR(INDEX($B$5:$F$17373,$I110,COLUMNS($K$2:BG549)),"")</f>
        <v/>
      </c>
    </row>
    <row r="550" spans="53:59" x14ac:dyDescent="0.2">
      <c r="BA550" s="186" t="s">
        <v>654</v>
      </c>
      <c r="BB550" s="186" t="str">
        <f>LEFT(BA550,3)</f>
        <v>EUR</v>
      </c>
      <c r="BC550" s="186">
        <f>ROWS($B$2:BA550)</f>
        <v>549</v>
      </c>
      <c r="BD550" s="186" t="str">
        <f>IF(BB550=$D$5,BC550,"")</f>
        <v/>
      </c>
      <c r="BE550" s="186" t="str">
        <f>IFERROR(SMALL(BD:BD,BC550),"")</f>
        <v/>
      </c>
      <c r="BF550" s="186" t="str">
        <f>IFERROR(INDEX($B$5:$F$553,$I111,COLUMNS($K$1:BF549)),"")</f>
        <v/>
      </c>
      <c r="BG550" s="186" t="str">
        <f>IFERROR(INDEX($B$5:$F$17373,$I111,COLUMNS($K$2:BG550)),"")</f>
        <v/>
      </c>
    </row>
    <row r="551" spans="53:59" x14ac:dyDescent="0.2">
      <c r="BA551" s="186" t="s">
        <v>655</v>
      </c>
      <c r="BB551" s="186" t="str">
        <f>LEFT(BA551,3)</f>
        <v>EUR</v>
      </c>
      <c r="BC551" s="186">
        <f>ROWS($B$2:BA551)</f>
        <v>550</v>
      </c>
      <c r="BD551" s="186" t="str">
        <f>IF(BB551=$D$5,BC551,"")</f>
        <v/>
      </c>
      <c r="BE551" s="186" t="str">
        <f>IFERROR(SMALL(BD:BD,BC551),"")</f>
        <v/>
      </c>
      <c r="BF551" s="186" t="str">
        <f>IFERROR(INDEX($B$5:$F$553,$I112,COLUMNS($K$1:BF550)),"")</f>
        <v/>
      </c>
      <c r="BG551" s="186" t="str">
        <f>IFERROR(INDEX($B$5:$F$17373,$I112,COLUMNS($K$2:BG551)),"")</f>
        <v/>
      </c>
    </row>
    <row r="552" spans="53:59" x14ac:dyDescent="0.2">
      <c r="BA552" s="186" t="s">
        <v>656</v>
      </c>
      <c r="BB552" s="186" t="str">
        <f>LEFT(BA552,3)</f>
        <v>EUR</v>
      </c>
      <c r="BC552" s="186">
        <f>ROWS($B$2:BA552)</f>
        <v>551</v>
      </c>
      <c r="BD552" s="186" t="str">
        <f>IF(BB552=$D$5,BC552,"")</f>
        <v/>
      </c>
      <c r="BE552" s="186" t="str">
        <f>IFERROR(SMALL(BD:BD,BC552),"")</f>
        <v/>
      </c>
      <c r="BF552" s="186" t="str">
        <f>IFERROR(INDEX($B$5:$F$553,$I113,COLUMNS($K$1:BF551)),"")</f>
        <v/>
      </c>
      <c r="BG552" s="186" t="str">
        <f>IFERROR(INDEX($B$5:$F$17373,$I113,COLUMNS($K$2:BG552)),"")</f>
        <v/>
      </c>
    </row>
    <row r="553" spans="53:59" x14ac:dyDescent="0.2">
      <c r="BA553" s="186" t="s">
        <v>657</v>
      </c>
      <c r="BB553" s="186" t="str">
        <f>LEFT(BA553,3)</f>
        <v>EUR</v>
      </c>
      <c r="BC553" s="186">
        <f>ROWS($B$2:BA553)</f>
        <v>552</v>
      </c>
      <c r="BD553" s="186" t="str">
        <f>IF(BB553=$D$5,BC553,"")</f>
        <v/>
      </c>
      <c r="BE553" s="186" t="str">
        <f>IFERROR(SMALL(BD:BD,BC553),"")</f>
        <v/>
      </c>
      <c r="BF553" s="186" t="str">
        <f>IFERROR(INDEX($B$5:$F$553,$I114,COLUMNS($K$1:BF552)),"")</f>
        <v/>
      </c>
      <c r="BG553" s="186" t="str">
        <f>IFERROR(INDEX($B$5:$F$17373,$I114,COLUMNS($K$2:BG553)),"")</f>
        <v/>
      </c>
    </row>
  </sheetData>
  <mergeCells count="85">
    <mergeCell ref="L81:P81"/>
    <mergeCell ref="D82:E82"/>
    <mergeCell ref="P82:Q82"/>
    <mergeCell ref="P83:Q83"/>
    <mergeCell ref="D76:E76"/>
    <mergeCell ref="L76:P76"/>
    <mergeCell ref="L77:P77"/>
    <mergeCell ref="L78:P78"/>
    <mergeCell ref="L79:P79"/>
    <mergeCell ref="L80:P80"/>
    <mergeCell ref="L70:P70"/>
    <mergeCell ref="L71:P71"/>
    <mergeCell ref="L72:P72"/>
    <mergeCell ref="P73:Q73"/>
    <mergeCell ref="L74:P74"/>
    <mergeCell ref="L75:P75"/>
    <mergeCell ref="P64:Q64"/>
    <mergeCell ref="L65:P65"/>
    <mergeCell ref="L66:P66"/>
    <mergeCell ref="L67:P67"/>
    <mergeCell ref="L68:P68"/>
    <mergeCell ref="L69:P69"/>
    <mergeCell ref="L58:P58"/>
    <mergeCell ref="L59:P59"/>
    <mergeCell ref="L60:P60"/>
    <mergeCell ref="L61:P61"/>
    <mergeCell ref="L62:P62"/>
    <mergeCell ref="D63:E63"/>
    <mergeCell ref="P63:Q63"/>
    <mergeCell ref="L53:P53"/>
    <mergeCell ref="P54:Q54"/>
    <mergeCell ref="L55:P55"/>
    <mergeCell ref="L56:P56"/>
    <mergeCell ref="D57:E57"/>
    <mergeCell ref="L57:P57"/>
    <mergeCell ref="L47:P47"/>
    <mergeCell ref="L48:P48"/>
    <mergeCell ref="L49:P49"/>
    <mergeCell ref="L50:P50"/>
    <mergeCell ref="L51:P51"/>
    <mergeCell ref="L52:P52"/>
    <mergeCell ref="L42:P42"/>
    <mergeCell ref="L43:P43"/>
    <mergeCell ref="D44:E44"/>
    <mergeCell ref="P44:Q44"/>
    <mergeCell ref="P45:Q45"/>
    <mergeCell ref="L46:P46"/>
    <mergeCell ref="L37:P37"/>
    <mergeCell ref="D38:E38"/>
    <mergeCell ref="L38:P38"/>
    <mergeCell ref="L39:P39"/>
    <mergeCell ref="L40:P40"/>
    <mergeCell ref="L41:P41"/>
    <mergeCell ref="L31:P31"/>
    <mergeCell ref="L32:P32"/>
    <mergeCell ref="L33:P33"/>
    <mergeCell ref="L34:P34"/>
    <mergeCell ref="P35:Q35"/>
    <mergeCell ref="L36:P36"/>
    <mergeCell ref="B24:J24"/>
    <mergeCell ref="P25:Q25"/>
    <mergeCell ref="B26:AJ26"/>
    <mergeCell ref="L27:P27"/>
    <mergeCell ref="L29:P29"/>
    <mergeCell ref="L30:P30"/>
    <mergeCell ref="D12:E12"/>
    <mergeCell ref="B16:J21"/>
    <mergeCell ref="L16:P16"/>
    <mergeCell ref="L17:P17"/>
    <mergeCell ref="L18:P18"/>
    <mergeCell ref="L19:P19"/>
    <mergeCell ref="L20:P20"/>
    <mergeCell ref="L21:P21"/>
    <mergeCell ref="D6:E6"/>
    <mergeCell ref="D7:E7"/>
    <mergeCell ref="D8:E8"/>
    <mergeCell ref="D9:E9"/>
    <mergeCell ref="D10:E10"/>
    <mergeCell ref="D11:E11"/>
    <mergeCell ref="D1:E1"/>
    <mergeCell ref="AI1:AJ1"/>
    <mergeCell ref="D2:E2"/>
    <mergeCell ref="D3:E3"/>
    <mergeCell ref="D4:E4"/>
    <mergeCell ref="D5:E5"/>
  </mergeCells>
  <conditionalFormatting sqref="F12">
    <cfRule type="containsText" dxfId="142" priority="129" operator="containsText" text="Below">
      <formula>NOT(ISERROR(SEARCH("Below",F12)))</formula>
    </cfRule>
    <cfRule type="containsText" dxfId="141" priority="130" operator="containsText" text="exceeds">
      <formula>NOT(ISERROR(SEARCH("exceeds",F12)))</formula>
    </cfRule>
    <cfRule type="cellIs" dxfId="140" priority="131" operator="equal">
      <formula>"exceed"</formula>
    </cfRule>
  </conditionalFormatting>
  <conditionalFormatting sqref="F9">
    <cfRule type="containsText" dxfId="139" priority="126" operator="containsText" text="Below">
      <formula>NOT(ISERROR(SEARCH("Below",F9)))</formula>
    </cfRule>
    <cfRule type="containsText" dxfId="138" priority="127" operator="containsText" text="exceeds">
      <formula>NOT(ISERROR(SEARCH("exceeds",F9)))</formula>
    </cfRule>
    <cfRule type="cellIs" dxfId="137" priority="128" operator="equal">
      <formula>"exceed"</formula>
    </cfRule>
  </conditionalFormatting>
  <conditionalFormatting sqref="F40">
    <cfRule type="cellIs" dxfId="136" priority="124" operator="equal">
      <formula>"Budget Greater or Equal to Actuals"</formula>
    </cfRule>
    <cfRule type="cellIs" dxfId="135" priority="125" operator="equal">
      <formula>"Budget Less Than Actuals"</formula>
    </cfRule>
  </conditionalFormatting>
  <conditionalFormatting sqref="F37">
    <cfRule type="cellIs" dxfId="134" priority="122" operator="equal">
      <formula>"Amendment Amount OK"</formula>
    </cfRule>
    <cfRule type="cellIs" dxfId="133" priority="123" operator="equal">
      <formula>"Check Paid Amounts"</formula>
    </cfRule>
  </conditionalFormatting>
  <conditionalFormatting sqref="E40">
    <cfRule type="cellIs" dxfId="132" priority="121" operator="equal">
      <formula>"Amendment Exceeds Paid"</formula>
    </cfRule>
  </conditionalFormatting>
  <conditionalFormatting sqref="D44">
    <cfRule type="containsText" dxfId="131" priority="118" operator="containsText" text="Check">
      <formula>NOT(ISERROR(SEARCH("Check",D44)))</formula>
    </cfRule>
    <cfRule type="cellIs" dxfId="130" priority="119" operator="equal">
      <formula>"Budget Greater or Equal to Actuals"</formula>
    </cfRule>
    <cfRule type="cellIs" dxfId="129" priority="120" operator="equal">
      <formula>"Budget Less Than Actuals"</formula>
    </cfRule>
  </conditionalFormatting>
  <conditionalFormatting sqref="D44:E44">
    <cfRule type="cellIs" dxfId="128" priority="117" operator="equal">
      <formula>"OK"</formula>
    </cfRule>
  </conditionalFormatting>
  <conditionalFormatting sqref="F59">
    <cfRule type="cellIs" dxfId="127" priority="115" operator="equal">
      <formula>"Budget Greater or Equal to Actuals"</formula>
    </cfRule>
    <cfRule type="cellIs" dxfId="126" priority="116" operator="equal">
      <formula>"Budget Less Than Actuals"</formula>
    </cfRule>
  </conditionalFormatting>
  <conditionalFormatting sqref="F56">
    <cfRule type="cellIs" dxfId="125" priority="113" operator="equal">
      <formula>"Amendment Amount OK"</formula>
    </cfRule>
    <cfRule type="cellIs" dxfId="124" priority="114" operator="equal">
      <formula>"Check Paid Amounts"</formula>
    </cfRule>
  </conditionalFormatting>
  <conditionalFormatting sqref="F78">
    <cfRule type="cellIs" dxfId="123" priority="111" operator="equal">
      <formula>"Budget Greater or Equal to Actuals"</formula>
    </cfRule>
    <cfRule type="cellIs" dxfId="122" priority="112" operator="equal">
      <formula>"Budget Less Than Actuals"</formula>
    </cfRule>
  </conditionalFormatting>
  <conditionalFormatting sqref="F75">
    <cfRule type="cellIs" dxfId="121" priority="109" operator="equal">
      <formula>"Amendment Amount OK"</formula>
    </cfRule>
    <cfRule type="cellIs" dxfId="120" priority="110" operator="equal">
      <formula>"Check Paid Amounts"</formula>
    </cfRule>
  </conditionalFormatting>
  <conditionalFormatting sqref="F97">
    <cfRule type="cellIs" dxfId="119" priority="107" operator="equal">
      <formula>"Budget Greater or Equal to Actuals"</formula>
    </cfRule>
    <cfRule type="cellIs" dxfId="118" priority="108" operator="equal">
      <formula>"Budget Less Than Actuals"</formula>
    </cfRule>
  </conditionalFormatting>
  <conditionalFormatting sqref="F94">
    <cfRule type="cellIs" dxfId="117" priority="105" operator="equal">
      <formula>"Amendment Amount OK"</formula>
    </cfRule>
    <cfRule type="cellIs" dxfId="116" priority="106" operator="equal">
      <formula>"Check Paid Amounts"</formula>
    </cfRule>
  </conditionalFormatting>
  <conditionalFormatting sqref="F116">
    <cfRule type="cellIs" dxfId="115" priority="103" operator="equal">
      <formula>"Budget Greater or Equal to Actuals"</formula>
    </cfRule>
    <cfRule type="cellIs" dxfId="114" priority="104" operator="equal">
      <formula>"Budget Less Than Actuals"</formula>
    </cfRule>
  </conditionalFormatting>
  <conditionalFormatting sqref="F113">
    <cfRule type="cellIs" dxfId="113" priority="101" operator="equal">
      <formula>"Amendment Amount OK"</formula>
    </cfRule>
    <cfRule type="cellIs" dxfId="112" priority="102" operator="equal">
      <formula>"Check Paid Amounts"</formula>
    </cfRule>
  </conditionalFormatting>
  <conditionalFormatting sqref="F135">
    <cfRule type="cellIs" dxfId="111" priority="99" operator="equal">
      <formula>"Budget Greater or Equal to Actuals"</formula>
    </cfRule>
    <cfRule type="cellIs" dxfId="110" priority="100" operator="equal">
      <formula>"Budget Less Than Actuals"</formula>
    </cfRule>
  </conditionalFormatting>
  <conditionalFormatting sqref="F132">
    <cfRule type="cellIs" dxfId="109" priority="97" operator="equal">
      <formula>"Amendment Amount OK"</formula>
    </cfRule>
    <cfRule type="cellIs" dxfId="108" priority="98" operator="equal">
      <formula>"Check Paid Amounts"</formula>
    </cfRule>
  </conditionalFormatting>
  <conditionalFormatting sqref="F154">
    <cfRule type="cellIs" dxfId="107" priority="95" operator="equal">
      <formula>"Budget Greater or Equal to Actuals"</formula>
    </cfRule>
    <cfRule type="cellIs" dxfId="106" priority="96" operator="equal">
      <formula>"Budget Less Than Actuals"</formula>
    </cfRule>
  </conditionalFormatting>
  <conditionalFormatting sqref="F151">
    <cfRule type="cellIs" dxfId="105" priority="93" operator="equal">
      <formula>"Amendment Amount OK"</formula>
    </cfRule>
    <cfRule type="cellIs" dxfId="104" priority="94" operator="equal">
      <formula>"Check Paid Amounts"</formula>
    </cfRule>
  </conditionalFormatting>
  <conditionalFormatting sqref="F173">
    <cfRule type="cellIs" dxfId="103" priority="91" operator="equal">
      <formula>"Budget Greater or Equal to Actuals"</formula>
    </cfRule>
    <cfRule type="cellIs" dxfId="102" priority="92" operator="equal">
      <formula>"Budget Less Than Actuals"</formula>
    </cfRule>
  </conditionalFormatting>
  <conditionalFormatting sqref="F170">
    <cfRule type="cellIs" dxfId="101" priority="89" operator="equal">
      <formula>"Amendment Amount OK"</formula>
    </cfRule>
    <cfRule type="cellIs" dxfId="100" priority="90" operator="equal">
      <formula>"Check Paid Amounts"</formula>
    </cfRule>
  </conditionalFormatting>
  <conditionalFormatting sqref="F192">
    <cfRule type="cellIs" dxfId="99" priority="87" operator="equal">
      <formula>"Budget Greater or Equal to Actuals"</formula>
    </cfRule>
    <cfRule type="cellIs" dxfId="98" priority="88" operator="equal">
      <formula>"Budget Less Than Actuals"</formula>
    </cfRule>
  </conditionalFormatting>
  <conditionalFormatting sqref="F189">
    <cfRule type="cellIs" dxfId="97" priority="85" operator="equal">
      <formula>"Amendment Amount OK"</formula>
    </cfRule>
    <cfRule type="cellIs" dxfId="96" priority="86" operator="equal">
      <formula>"Check Paid Amounts"</formula>
    </cfRule>
  </conditionalFormatting>
  <conditionalFormatting sqref="F211">
    <cfRule type="cellIs" dxfId="95" priority="83" operator="equal">
      <formula>"Budget Greater or Equal to Actuals"</formula>
    </cfRule>
    <cfRule type="cellIs" dxfId="94" priority="84" operator="equal">
      <formula>"Budget Less Than Actuals"</formula>
    </cfRule>
  </conditionalFormatting>
  <conditionalFormatting sqref="F208">
    <cfRule type="cellIs" dxfId="93" priority="81" operator="equal">
      <formula>"Amendment Amount OK"</formula>
    </cfRule>
    <cfRule type="cellIs" dxfId="92" priority="82" operator="equal">
      <formula>"Check Paid Amounts"</formula>
    </cfRule>
  </conditionalFormatting>
  <conditionalFormatting sqref="F230">
    <cfRule type="cellIs" dxfId="91" priority="79" operator="equal">
      <formula>"Budget Greater or Equal to Actuals"</formula>
    </cfRule>
    <cfRule type="cellIs" dxfId="90" priority="80" operator="equal">
      <formula>"Budget Less Than Actuals"</formula>
    </cfRule>
  </conditionalFormatting>
  <conditionalFormatting sqref="F227">
    <cfRule type="cellIs" dxfId="89" priority="77" operator="equal">
      <formula>"Amendment Amount OK"</formula>
    </cfRule>
    <cfRule type="cellIs" dxfId="88" priority="78" operator="equal">
      <formula>"Check Paid Amounts"</formula>
    </cfRule>
  </conditionalFormatting>
  <conditionalFormatting sqref="F249">
    <cfRule type="cellIs" dxfId="87" priority="75" operator="equal">
      <formula>"Budget Greater or Equal to Actuals"</formula>
    </cfRule>
    <cfRule type="cellIs" dxfId="86" priority="76" operator="equal">
      <formula>"Budget Less Than Actuals"</formula>
    </cfRule>
  </conditionalFormatting>
  <conditionalFormatting sqref="F246">
    <cfRule type="cellIs" dxfId="85" priority="73" operator="equal">
      <formula>"Amendment Amount OK"</formula>
    </cfRule>
    <cfRule type="cellIs" dxfId="84" priority="74" operator="equal">
      <formula>"Check Paid Amounts"</formula>
    </cfRule>
  </conditionalFormatting>
  <conditionalFormatting sqref="F268">
    <cfRule type="cellIs" dxfId="83" priority="71" operator="equal">
      <formula>"Budget Greater or Equal to Actuals"</formula>
    </cfRule>
    <cfRule type="cellIs" dxfId="82" priority="72" operator="equal">
      <formula>"Budget Less Than Actuals"</formula>
    </cfRule>
  </conditionalFormatting>
  <conditionalFormatting sqref="F265">
    <cfRule type="cellIs" dxfId="81" priority="69" operator="equal">
      <formula>"Amendment Amount OK"</formula>
    </cfRule>
    <cfRule type="cellIs" dxfId="80" priority="70" operator="equal">
      <formula>"Check Paid Amounts"</formula>
    </cfRule>
  </conditionalFormatting>
  <conditionalFormatting sqref="F287">
    <cfRule type="cellIs" dxfId="79" priority="67" operator="equal">
      <formula>"Budget Greater or Equal to Actuals"</formula>
    </cfRule>
    <cfRule type="cellIs" dxfId="78" priority="68" operator="equal">
      <formula>"Budget Less Than Actuals"</formula>
    </cfRule>
  </conditionalFormatting>
  <conditionalFormatting sqref="F284">
    <cfRule type="cellIs" dxfId="77" priority="65" operator="equal">
      <formula>"Amendment Amount OK"</formula>
    </cfRule>
    <cfRule type="cellIs" dxfId="76" priority="66" operator="equal">
      <formula>"Check Paid Amounts"</formula>
    </cfRule>
  </conditionalFormatting>
  <conditionalFormatting sqref="F306">
    <cfRule type="cellIs" dxfId="75" priority="63" operator="equal">
      <formula>"Budget Greater or Equal to Actuals"</formula>
    </cfRule>
    <cfRule type="cellIs" dxfId="74" priority="64" operator="equal">
      <formula>"Budget Less Than Actuals"</formula>
    </cfRule>
  </conditionalFormatting>
  <conditionalFormatting sqref="F303">
    <cfRule type="cellIs" dxfId="73" priority="61" operator="equal">
      <formula>"Amendment Amount OK"</formula>
    </cfRule>
    <cfRule type="cellIs" dxfId="72" priority="62" operator="equal">
      <formula>"Check Paid Amounts"</formula>
    </cfRule>
  </conditionalFormatting>
  <conditionalFormatting sqref="F325">
    <cfRule type="cellIs" dxfId="71" priority="59" operator="equal">
      <formula>"Budget Greater or Equal to Actuals"</formula>
    </cfRule>
    <cfRule type="cellIs" dxfId="70" priority="60" operator="equal">
      <formula>"Budget Less Than Actuals"</formula>
    </cfRule>
  </conditionalFormatting>
  <conditionalFormatting sqref="F322">
    <cfRule type="cellIs" dxfId="69" priority="57" operator="equal">
      <formula>"Amendment Amount OK"</formula>
    </cfRule>
    <cfRule type="cellIs" dxfId="68" priority="58" operator="equal">
      <formula>"Check Paid Amounts"</formula>
    </cfRule>
  </conditionalFormatting>
  <conditionalFormatting sqref="F344">
    <cfRule type="cellIs" dxfId="67" priority="55" operator="equal">
      <formula>"Budget Greater or Equal to Actuals"</formula>
    </cfRule>
    <cfRule type="cellIs" dxfId="66" priority="56" operator="equal">
      <formula>"Budget Less Than Actuals"</formula>
    </cfRule>
  </conditionalFormatting>
  <conditionalFormatting sqref="F341">
    <cfRule type="cellIs" dxfId="65" priority="53" operator="equal">
      <formula>"Amendment Amount OK"</formula>
    </cfRule>
    <cfRule type="cellIs" dxfId="64" priority="54" operator="equal">
      <formula>"Check Paid Amounts"</formula>
    </cfRule>
  </conditionalFormatting>
  <conditionalFormatting sqref="F363">
    <cfRule type="cellIs" dxfId="63" priority="51" operator="equal">
      <formula>"Budget Greater or Equal to Actuals"</formula>
    </cfRule>
    <cfRule type="cellIs" dxfId="62" priority="52" operator="equal">
      <formula>"Budget Less Than Actuals"</formula>
    </cfRule>
  </conditionalFormatting>
  <conditionalFormatting sqref="F360">
    <cfRule type="cellIs" dxfId="61" priority="49" operator="equal">
      <formula>"Amendment Amount OK"</formula>
    </cfRule>
    <cfRule type="cellIs" dxfId="60" priority="50" operator="equal">
      <formula>"Check Paid Amounts"</formula>
    </cfRule>
  </conditionalFormatting>
  <conditionalFormatting sqref="F382">
    <cfRule type="cellIs" dxfId="59" priority="47" operator="equal">
      <formula>"Budget Greater or Equal to Actuals"</formula>
    </cfRule>
    <cfRule type="cellIs" dxfId="58" priority="48" operator="equal">
      <formula>"Budget Less Than Actuals"</formula>
    </cfRule>
  </conditionalFormatting>
  <conditionalFormatting sqref="F379">
    <cfRule type="cellIs" dxfId="57" priority="45" operator="equal">
      <formula>"Amendment Amount OK"</formula>
    </cfRule>
    <cfRule type="cellIs" dxfId="56" priority="46" operator="equal">
      <formula>"Check Paid Amounts"</formula>
    </cfRule>
  </conditionalFormatting>
  <conditionalFormatting sqref="F401">
    <cfRule type="cellIs" dxfId="55" priority="43" operator="equal">
      <formula>"Budget Greater or Equal to Actuals"</formula>
    </cfRule>
    <cfRule type="cellIs" dxfId="54" priority="44" operator="equal">
      <formula>"Budget Less Than Actuals"</formula>
    </cfRule>
  </conditionalFormatting>
  <conditionalFormatting sqref="F398">
    <cfRule type="cellIs" dxfId="53" priority="41" operator="equal">
      <formula>"Amendment Amount OK"</formula>
    </cfRule>
    <cfRule type="cellIs" dxfId="52" priority="42" operator="equal">
      <formula>"Check Paid Amounts"</formula>
    </cfRule>
  </conditionalFormatting>
  <conditionalFormatting sqref="F420">
    <cfRule type="cellIs" dxfId="51" priority="39" operator="equal">
      <formula>"Budget Greater or Equal to Actuals"</formula>
    </cfRule>
    <cfRule type="cellIs" dxfId="50" priority="40" operator="equal">
      <formula>"Budget Less Than Actuals"</formula>
    </cfRule>
  </conditionalFormatting>
  <conditionalFormatting sqref="F417">
    <cfRule type="cellIs" dxfId="49" priority="37" operator="equal">
      <formula>"Amendment Amount OK"</formula>
    </cfRule>
    <cfRule type="cellIs" dxfId="48" priority="38" operator="equal">
      <formula>"Check Paid Amounts"</formula>
    </cfRule>
  </conditionalFormatting>
  <conditionalFormatting sqref="F439">
    <cfRule type="cellIs" dxfId="47" priority="35" operator="equal">
      <formula>"Budget Greater or Equal to Actuals"</formula>
    </cfRule>
    <cfRule type="cellIs" dxfId="46" priority="36" operator="equal">
      <formula>"Budget Less Than Actuals"</formula>
    </cfRule>
  </conditionalFormatting>
  <conditionalFormatting sqref="F436">
    <cfRule type="cellIs" dxfId="45" priority="33" operator="equal">
      <formula>"Amendment Amount OK"</formula>
    </cfRule>
    <cfRule type="cellIs" dxfId="44" priority="34" operator="equal">
      <formula>"Check Paid Amounts"</formula>
    </cfRule>
  </conditionalFormatting>
  <conditionalFormatting sqref="F458">
    <cfRule type="cellIs" dxfId="43" priority="31" operator="equal">
      <formula>"Budget Greater or Equal to Actuals"</formula>
    </cfRule>
    <cfRule type="cellIs" dxfId="42" priority="32" operator="equal">
      <formula>"Budget Less Than Actuals"</formula>
    </cfRule>
  </conditionalFormatting>
  <conditionalFormatting sqref="F455">
    <cfRule type="cellIs" dxfId="41" priority="29" operator="equal">
      <formula>"Amendment Amount OK"</formula>
    </cfRule>
    <cfRule type="cellIs" dxfId="40" priority="30" operator="equal">
      <formula>"Check Paid Amounts"</formula>
    </cfRule>
  </conditionalFormatting>
  <conditionalFormatting sqref="F477">
    <cfRule type="cellIs" dxfId="39" priority="27" operator="equal">
      <formula>"Budget Greater or Equal to Actuals"</formula>
    </cfRule>
    <cfRule type="cellIs" dxfId="38" priority="28" operator="equal">
      <formula>"Budget Less Than Actuals"</formula>
    </cfRule>
  </conditionalFormatting>
  <conditionalFormatting sqref="F474">
    <cfRule type="cellIs" dxfId="37" priority="25" operator="equal">
      <formula>"Amendment Amount OK"</formula>
    </cfRule>
    <cfRule type="cellIs" dxfId="36" priority="26" operator="equal">
      <formula>"Check Paid Amounts"</formula>
    </cfRule>
  </conditionalFormatting>
  <conditionalFormatting sqref="F496">
    <cfRule type="cellIs" dxfId="35" priority="23" operator="equal">
      <formula>"Budget Greater or Equal to Actuals"</formula>
    </cfRule>
    <cfRule type="cellIs" dxfId="34" priority="24" operator="equal">
      <formula>"Budget Less Than Actuals"</formula>
    </cfRule>
  </conditionalFormatting>
  <conditionalFormatting sqref="F493">
    <cfRule type="cellIs" dxfId="33" priority="21" operator="equal">
      <formula>"Amendment Amount OK"</formula>
    </cfRule>
    <cfRule type="cellIs" dxfId="32" priority="22" operator="equal">
      <formula>"Check Paid Amounts"</formula>
    </cfRule>
  </conditionalFormatting>
  <conditionalFormatting sqref="F515">
    <cfRule type="cellIs" dxfId="31" priority="19" operator="equal">
      <formula>"Budget Greater or Equal to Actuals"</formula>
    </cfRule>
    <cfRule type="cellIs" dxfId="30" priority="20" operator="equal">
      <formula>"Budget Less Than Actuals"</formula>
    </cfRule>
  </conditionalFormatting>
  <conditionalFormatting sqref="F512">
    <cfRule type="cellIs" dxfId="29" priority="17" operator="equal">
      <formula>"Amendment Amount OK"</formula>
    </cfRule>
    <cfRule type="cellIs" dxfId="28" priority="18" operator="equal">
      <formula>"Check Paid Amounts"</formula>
    </cfRule>
  </conditionalFormatting>
  <conditionalFormatting sqref="F534">
    <cfRule type="cellIs" dxfId="27" priority="15" operator="equal">
      <formula>"Budget Greater or Equal to Actuals"</formula>
    </cfRule>
    <cfRule type="cellIs" dxfId="26" priority="16" operator="equal">
      <formula>"Budget Less Than Actuals"</formula>
    </cfRule>
  </conditionalFormatting>
  <conditionalFormatting sqref="F531">
    <cfRule type="cellIs" dxfId="25" priority="13" operator="equal">
      <formula>"Amendment Amount OK"</formula>
    </cfRule>
    <cfRule type="cellIs" dxfId="24" priority="14" operator="equal">
      <formula>"Check Paid Amounts"</formula>
    </cfRule>
  </conditionalFormatting>
  <conditionalFormatting sqref="F553">
    <cfRule type="cellIs" dxfId="23" priority="11" operator="equal">
      <formula>"Budget Greater or Equal to Actuals"</formula>
    </cfRule>
    <cfRule type="cellIs" dxfId="22" priority="12" operator="equal">
      <formula>"Budget Less Than Actuals"</formula>
    </cfRule>
  </conditionalFormatting>
  <conditionalFormatting sqref="F550">
    <cfRule type="cellIs" dxfId="21" priority="9" operator="equal">
      <formula>"Amendment Amount OK"</formula>
    </cfRule>
    <cfRule type="cellIs" dxfId="20" priority="10" operator="equal">
      <formula>"Check Paid Amounts"</formula>
    </cfRule>
  </conditionalFormatting>
  <conditionalFormatting sqref="D63:E63">
    <cfRule type="cellIs" dxfId="19" priority="1" operator="equal">
      <formula>"OK"</formula>
    </cfRule>
  </conditionalFormatting>
  <conditionalFormatting sqref="D63">
    <cfRule type="containsText" dxfId="18" priority="2" operator="containsText" text="Check">
      <formula>NOT(ISERROR(SEARCH("Check",$D$63:$E$63)))</formula>
    </cfRule>
    <cfRule type="cellIs" dxfId="17" priority="3" operator="equal">
      <formula>"Budget Greater or Equal to Actuals"</formula>
    </cfRule>
    <cfRule type="cellIs" dxfId="16" priority="4" operator="equal">
      <formula>"Budget Less Than Actuals"</formula>
    </cfRule>
  </conditionalFormatting>
  <conditionalFormatting sqref="D82:E82">
    <cfRule type="cellIs" dxfId="15" priority="5" operator="equal">
      <formula>"OK"</formula>
    </cfRule>
  </conditionalFormatting>
  <conditionalFormatting sqref="D82">
    <cfRule type="containsText" dxfId="14" priority="6" operator="containsText" text="Check">
      <formula>NOT(ISERROR(SEARCH("Check",$D$82:$E$82)))</formula>
    </cfRule>
    <cfRule type="cellIs" dxfId="13" priority="7" operator="equal">
      <formula>"Budget Greater or Equal to Actuals"</formula>
    </cfRule>
    <cfRule type="cellIs" dxfId="12" priority="8" operator="equal">
      <formula>"Budget Less Than Actuals"</formula>
    </cfRule>
  </conditionalFormatting>
  <dataValidations count="4">
    <dataValidation type="list" showInputMessage="1" showErrorMessage="1" sqref="N24" xr:uid="{D98EF179-C7B3-4677-9C00-0A64D1DF2BD9}">
      <formula1>"International NGO, National NGO, UN (A), UN (B), Government,"</formula1>
    </dataValidation>
    <dataValidation type="whole" showInputMessage="1" sqref="AD24 AG24" xr:uid="{B628634B-CA8F-4575-868F-27BEB0C857FD}">
      <formula1>-9.99999999999999E+23</formula1>
      <formula2>0</formula2>
    </dataValidation>
    <dataValidation type="whole" showInputMessage="1" showErrorMessage="1" sqref="AD14:AD23 AD25:AD26 AD28 AD35 AD44:AD45 AG14 AG16:AG23 AG25:AG26 AG28 AG35 AG44:AG45" xr:uid="{878C8374-5ED4-4DA5-9EC8-B1269B7BB644}">
      <formula1>-9.99999999999999E+23</formula1>
      <formula2>0</formula2>
    </dataValidation>
    <dataValidation type="decimal" showInputMessage="1" showErrorMessage="1" sqref="R17:R21 R36:R43 S36" xr:uid="{BC822E69-60A7-4C26-B4FF-E13BF4B35304}">
      <formula1>0</formula1>
      <formula2>100000000000000</formula2>
    </dataValidation>
  </dataValidations>
  <pageMargins left="0.7" right="0.7" top="0.75" bottom="0.75" header="0.3" footer="0.3"/>
  <drawing r:id="rId1"/>
  <legacyDrawing r:id="rId2"/>
  <tableParts count="1">
    <tablePart r:id="rId3"/>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C17B3-5081-4AF4-8921-BDB3DE4FB77A}">
  <dimension ref="A1:BJ553"/>
  <sheetViews>
    <sheetView workbookViewId="0"/>
  </sheetViews>
  <sheetFormatPr defaultRowHeight="12" x14ac:dyDescent="0.2"/>
  <cols>
    <col min="1" max="1" width="2.140625" style="186" customWidth="1"/>
    <col min="2" max="2" width="14.5703125" style="186" customWidth="1"/>
    <col min="3" max="3" width="51.7109375" style="186" customWidth="1"/>
    <col min="4" max="4" width="20.5703125" style="190" customWidth="1"/>
    <col min="5" max="5" width="17.42578125" style="186" customWidth="1"/>
    <col min="6" max="6" width="22" style="186" customWidth="1"/>
    <col min="7" max="9" width="0" style="186" hidden="1" customWidth="1"/>
    <col min="10" max="10" width="3.42578125" style="186" customWidth="1"/>
    <col min="11" max="11" width="14.7109375" style="187" customWidth="1"/>
    <col min="12" max="13" width="23" style="186" customWidth="1"/>
    <col min="14" max="14" width="29.140625" style="186" customWidth="1"/>
    <col min="15" max="15" width="8.5703125" style="187" customWidth="1"/>
    <col min="16" max="16" width="14.5703125" style="186" customWidth="1"/>
    <col min="17" max="17" width="23" style="186" customWidth="1"/>
    <col min="18" max="18" width="23" style="190" customWidth="1"/>
    <col min="19" max="19" width="28.85546875" style="186" customWidth="1"/>
    <col min="20" max="20" width="22.85546875" style="186" customWidth="1"/>
    <col min="21" max="28" width="22.85546875" style="190" customWidth="1"/>
    <col min="29" max="30" width="22.85546875" style="186" customWidth="1"/>
    <col min="31" max="31" width="22.85546875" style="190" customWidth="1"/>
    <col min="32" max="34" width="22.85546875" style="186" customWidth="1"/>
    <col min="35" max="35" width="50.140625" style="186" customWidth="1"/>
    <col min="36" max="36" width="44.7109375" style="186" customWidth="1"/>
    <col min="37" max="37" width="5.85546875" style="186" bestFit="1" customWidth="1"/>
    <col min="38" max="42" width="13.85546875" style="186" customWidth="1"/>
    <col min="43" max="46" width="9.140625" style="186"/>
    <col min="47" max="47" width="18.5703125" style="114" bestFit="1" customWidth="1"/>
    <col min="48" max="48" width="9.140625" style="186"/>
    <col min="49" max="49" width="14.85546875" style="186" customWidth="1"/>
    <col min="50" max="52" width="9.140625" style="186"/>
    <col min="53" max="53" width="22.7109375" style="186" bestFit="1" customWidth="1"/>
    <col min="54" max="54" width="11.5703125" style="186" bestFit="1" customWidth="1"/>
    <col min="55" max="55" width="12.140625" style="186" bestFit="1" customWidth="1"/>
    <col min="56" max="57" width="11.5703125" style="186" bestFit="1" customWidth="1"/>
    <col min="58" max="58" width="12.85546875" style="186" bestFit="1" customWidth="1"/>
    <col min="59" max="59" width="14" style="186" bestFit="1" customWidth="1"/>
    <col min="60" max="60" width="12.5703125" style="186" bestFit="1" customWidth="1"/>
    <col min="61" max="61" width="17.85546875" style="186" bestFit="1" customWidth="1"/>
    <col min="62" max="62" width="4.5703125" style="186" bestFit="1" customWidth="1"/>
    <col min="63" max="16384" width="9.140625" style="186"/>
  </cols>
  <sheetData>
    <row r="1" spans="1:62" ht="15.75" thickBot="1" x14ac:dyDescent="0.3">
      <c r="A1" s="2"/>
      <c r="B1" s="2"/>
      <c r="C1" s="3" t="s">
        <v>0</v>
      </c>
      <c r="D1" s="221" t="s">
        <v>716</v>
      </c>
      <c r="E1" s="209"/>
      <c r="F1" s="2"/>
      <c r="G1" s="2"/>
      <c r="H1" s="2"/>
      <c r="I1" s="2"/>
      <c r="J1" s="2"/>
      <c r="L1" s="5" t="s">
        <v>2</v>
      </c>
      <c r="M1" s="6" t="s">
        <v>3</v>
      </c>
      <c r="N1" s="7" t="s">
        <v>4</v>
      </c>
      <c r="O1" s="2"/>
      <c r="Q1" s="9" t="s">
        <v>2</v>
      </c>
      <c r="R1" s="232" t="s">
        <v>3</v>
      </c>
      <c r="S1" s="233" t="s">
        <v>4</v>
      </c>
      <c r="T1" s="2"/>
      <c r="U1" s="2"/>
      <c r="V1" s="2"/>
      <c r="W1" s="2"/>
      <c r="X1" s="2"/>
      <c r="Y1" s="2"/>
      <c r="Z1" s="2"/>
      <c r="AA1" s="2"/>
      <c r="AB1" s="2"/>
      <c r="AC1" s="2"/>
      <c r="AD1" s="2"/>
      <c r="AE1" s="2"/>
      <c r="AF1" s="2"/>
      <c r="AG1" s="2"/>
      <c r="AH1" s="2"/>
      <c r="AI1" s="212" t="s">
        <v>5</v>
      </c>
      <c r="AJ1" s="213"/>
      <c r="AK1" s="2"/>
      <c r="AL1" s="2"/>
      <c r="AM1" s="2"/>
      <c r="AN1" s="2"/>
      <c r="AO1" s="2"/>
      <c r="AP1" s="2"/>
      <c r="AQ1" s="2"/>
      <c r="AR1" s="2"/>
      <c r="AS1" s="2"/>
      <c r="AT1" s="2"/>
      <c r="AU1" s="10" t="e">
        <f t="array" ref="AU1">_xlfn.UNIQUE(_xlfn._xlws.FILTER(#REF!,#REF!&lt;&gt;""))</f>
        <v>#REF!</v>
      </c>
      <c r="AV1" s="2"/>
      <c r="AW1" s="2"/>
      <c r="AX1" s="2"/>
      <c r="AY1" s="2"/>
      <c r="AZ1" s="2"/>
      <c r="BA1" s="11" t="s">
        <v>6</v>
      </c>
      <c r="BB1" s="11" t="s">
        <v>7</v>
      </c>
      <c r="BC1" s="11" t="s">
        <v>8</v>
      </c>
      <c r="BD1" s="11" t="s">
        <v>9</v>
      </c>
      <c r="BE1" s="11" t="s">
        <v>10</v>
      </c>
      <c r="BF1" s="11" t="s">
        <v>11</v>
      </c>
      <c r="BG1" s="11" t="s">
        <v>12</v>
      </c>
      <c r="BH1" s="11" t="s">
        <v>13</v>
      </c>
      <c r="BI1" s="146" t="s">
        <v>14</v>
      </c>
      <c r="BJ1" s="146" t="s">
        <v>15</v>
      </c>
    </row>
    <row r="2" spans="1:62" ht="15" x14ac:dyDescent="0.25">
      <c r="A2" s="2"/>
      <c r="B2" s="2"/>
      <c r="C2" s="13" t="s">
        <v>16</v>
      </c>
      <c r="D2" s="224" t="s">
        <v>717</v>
      </c>
      <c r="E2" s="216"/>
      <c r="F2" s="2"/>
      <c r="G2" s="2"/>
      <c r="H2" s="2"/>
      <c r="I2" s="2"/>
      <c r="J2" s="2"/>
      <c r="K2" s="14" t="s">
        <v>18</v>
      </c>
      <c r="L2" s="159">
        <v>610500</v>
      </c>
      <c r="M2" s="155">
        <v>610500</v>
      </c>
      <c r="N2" s="177" t="s">
        <v>702</v>
      </c>
      <c r="O2" s="2"/>
      <c r="P2" s="234" t="s">
        <v>19</v>
      </c>
      <c r="Q2" s="235"/>
      <c r="R2" s="236"/>
      <c r="S2" s="177"/>
      <c r="T2" s="2"/>
      <c r="U2" s="2"/>
      <c r="V2" s="2"/>
      <c r="W2" s="2"/>
      <c r="X2" s="2"/>
      <c r="Y2" s="2"/>
      <c r="Z2" s="2"/>
      <c r="AA2" s="2"/>
      <c r="AB2" s="2"/>
      <c r="AC2" s="2"/>
      <c r="AD2" s="2"/>
      <c r="AE2" s="2"/>
      <c r="AF2" s="2"/>
      <c r="AG2" s="2"/>
      <c r="AH2" s="2"/>
      <c r="AI2" s="15"/>
      <c r="AJ2" s="120" t="s">
        <v>20</v>
      </c>
      <c r="AK2" s="2"/>
      <c r="AL2" s="2"/>
      <c r="AM2" s="2"/>
      <c r="AN2" s="2"/>
      <c r="AO2" s="2"/>
      <c r="AP2" s="2"/>
      <c r="AQ2" s="2"/>
      <c r="AR2" s="2"/>
      <c r="AS2" s="2"/>
      <c r="AT2" s="2"/>
      <c r="AU2" s="10"/>
      <c r="AV2" s="2"/>
      <c r="AW2" s="2"/>
      <c r="AX2" s="2"/>
      <c r="AY2" s="2"/>
      <c r="AZ2" s="2"/>
      <c r="BA2" s="2" t="s">
        <v>21</v>
      </c>
      <c r="BB2" s="2" t="str">
        <f>LEFT(BA2,3)</f>
        <v>ARM</v>
      </c>
      <c r="BC2" s="2">
        <f>ROWS($B$2:BA2)</f>
        <v>1</v>
      </c>
      <c r="BD2" s="2" t="str">
        <f>IF(BB2=$D$5,BC2,"")</f>
        <v/>
      </c>
      <c r="BE2" s="2" t="str">
        <f>IFERROR(SMALL(BD:BD,BC2),"")</f>
        <v/>
      </c>
      <c r="BF2" s="2" t="str">
        <f>IFERROR(INDEX($B$5:$F$553,$I6,COLUMNS($K$1:BF1)),"")</f>
        <v/>
      </c>
      <c r="BG2" s="2" t="str">
        <f>IFERROR(INDEX($B$5:$F$17373,$I6,COLUMNS($K$2:BG2)),"")</f>
        <v/>
      </c>
      <c r="BH2" s="2"/>
      <c r="BI2" s="145" t="s">
        <v>22</v>
      </c>
      <c r="BJ2" s="145">
        <v>7.0000000000000007E-2</v>
      </c>
    </row>
    <row r="3" spans="1:62" ht="15" x14ac:dyDescent="0.25">
      <c r="A3" s="2"/>
      <c r="B3" s="2"/>
      <c r="C3" s="13" t="s">
        <v>23</v>
      </c>
      <c r="D3" s="222">
        <v>2024</v>
      </c>
      <c r="E3" s="216"/>
      <c r="F3" s="2"/>
      <c r="G3" s="2"/>
      <c r="H3" s="2"/>
      <c r="I3" s="2"/>
      <c r="J3" s="2"/>
      <c r="K3" s="16" t="s">
        <v>24</v>
      </c>
      <c r="L3" s="160">
        <v>500000</v>
      </c>
      <c r="M3" s="156">
        <v>500000</v>
      </c>
      <c r="N3" s="178" t="s">
        <v>703</v>
      </c>
      <c r="O3" s="2"/>
      <c r="P3" s="237" t="s">
        <v>25</v>
      </c>
      <c r="Q3" s="238"/>
      <c r="R3" s="239"/>
      <c r="S3" s="178"/>
      <c r="T3" s="2"/>
      <c r="U3" s="2"/>
      <c r="V3" s="2"/>
      <c r="W3" s="2"/>
      <c r="X3" s="2"/>
      <c r="Y3" s="2"/>
      <c r="Z3" s="2"/>
      <c r="AA3" s="2"/>
      <c r="AB3" s="2"/>
      <c r="AC3" s="2"/>
      <c r="AD3" s="2"/>
      <c r="AE3" s="2"/>
      <c r="AF3" s="2"/>
      <c r="AG3" s="2"/>
      <c r="AH3" s="2"/>
      <c r="AI3" s="17"/>
      <c r="AJ3" s="121" t="s">
        <v>26</v>
      </c>
      <c r="AK3" s="2"/>
      <c r="AL3" s="2"/>
      <c r="AM3" s="2"/>
      <c r="AN3" s="2"/>
      <c r="AO3" s="2"/>
      <c r="AP3" s="2"/>
      <c r="AQ3" s="2"/>
      <c r="AR3" s="2"/>
      <c r="AS3" s="2"/>
      <c r="AT3" s="2"/>
      <c r="AU3" s="10"/>
      <c r="AV3" s="2"/>
      <c r="AW3" s="2"/>
      <c r="AX3" s="2"/>
      <c r="AY3" s="2"/>
      <c r="AZ3" s="2"/>
      <c r="BA3" s="2" t="s">
        <v>27</v>
      </c>
      <c r="BB3" s="2" t="str">
        <f>LEFT(BA3,3)</f>
        <v>ARM</v>
      </c>
      <c r="BC3" s="2">
        <f>ROWS($B$2:BA3)</f>
        <v>2</v>
      </c>
      <c r="BD3" s="2" t="str">
        <f>IF(BB3=$D$5,BC3,"")</f>
        <v/>
      </c>
      <c r="BE3" s="2" t="str">
        <f>IFERROR(SMALL(BD:BD,BC3),"")</f>
        <v/>
      </c>
      <c r="BF3" s="2" t="str">
        <f>IFERROR(INDEX($B$5:$F$553,$I8,COLUMNS($K$1:BF2)),"")</f>
        <v/>
      </c>
      <c r="BG3" s="2" t="str">
        <f>IFERROR(INDEX($B$5:$F$17373,$I8,COLUMNS($K$2:BG3)),"")</f>
        <v/>
      </c>
      <c r="BH3" s="2"/>
      <c r="BI3" s="145" t="s">
        <v>28</v>
      </c>
      <c r="BJ3" s="145">
        <v>0.04</v>
      </c>
    </row>
    <row r="4" spans="1:62" ht="15" x14ac:dyDescent="0.25">
      <c r="A4" s="2"/>
      <c r="B4" s="2"/>
      <c r="C4" s="13" t="s">
        <v>29</v>
      </c>
      <c r="D4" s="224" t="s">
        <v>717</v>
      </c>
      <c r="E4" s="216"/>
      <c r="F4" s="2"/>
      <c r="G4" s="2"/>
      <c r="H4" s="2"/>
      <c r="I4" s="2"/>
      <c r="J4" s="2"/>
      <c r="K4" s="16" t="s">
        <v>31</v>
      </c>
      <c r="L4" s="160"/>
      <c r="M4" s="156"/>
      <c r="N4" s="178"/>
      <c r="O4" s="2"/>
      <c r="P4" s="237" t="s">
        <v>32</v>
      </c>
      <c r="Q4" s="238"/>
      <c r="R4" s="239"/>
      <c r="S4" s="178"/>
      <c r="T4" s="2"/>
      <c r="U4" s="2"/>
      <c r="V4" s="2"/>
      <c r="W4" s="2"/>
      <c r="X4" s="2"/>
      <c r="Y4" s="2"/>
      <c r="Z4" s="2"/>
      <c r="AA4" s="2"/>
      <c r="AB4" s="2"/>
      <c r="AC4" s="2"/>
      <c r="AD4" s="2"/>
      <c r="AE4" s="2"/>
      <c r="AF4" s="2"/>
      <c r="AG4" s="2"/>
      <c r="AH4" s="2"/>
      <c r="AI4" s="18"/>
      <c r="AJ4" s="122" t="s">
        <v>33</v>
      </c>
      <c r="AK4" s="2"/>
      <c r="AL4" s="2"/>
      <c r="AM4" s="2"/>
      <c r="AN4" s="2"/>
      <c r="AO4" s="2"/>
      <c r="AP4" s="2"/>
      <c r="AQ4" s="2"/>
      <c r="AR4" s="2"/>
      <c r="AS4" s="2"/>
      <c r="AT4" s="2"/>
      <c r="AU4" s="10"/>
      <c r="AV4" s="2"/>
      <c r="AW4" s="2"/>
      <c r="AX4" s="2"/>
      <c r="AY4" s="2"/>
      <c r="AZ4" s="2"/>
      <c r="BA4" s="2" t="s">
        <v>34</v>
      </c>
      <c r="BB4" s="2" t="str">
        <f>LEFT(BA4,3)</f>
        <v>ARM</v>
      </c>
      <c r="BC4" s="2">
        <f>ROWS($B$2:BA4)</f>
        <v>3</v>
      </c>
      <c r="BD4" s="2" t="str">
        <f>IF(BB4=$D$5,BC4,"")</f>
        <v/>
      </c>
      <c r="BE4" s="2" t="str">
        <f>IFERROR(SMALL(BD:BD,BC4),"")</f>
        <v/>
      </c>
      <c r="BF4" s="2" t="str">
        <f>IFERROR(INDEX($B$5:$F$553,$I9,COLUMNS($K$1:BF3)),"")</f>
        <v/>
      </c>
      <c r="BG4" s="2" t="str">
        <f>IFERROR(INDEX($B$5:$F$17373,$I9,COLUMNS($K$2:BG4)),"")</f>
        <v/>
      </c>
      <c r="BH4" s="2"/>
      <c r="BI4" s="145" t="s">
        <v>35</v>
      </c>
      <c r="BJ4" s="145">
        <v>7.0000000000000007E-2</v>
      </c>
    </row>
    <row r="5" spans="1:62" ht="15" x14ac:dyDescent="0.25">
      <c r="A5" s="2"/>
      <c r="B5" s="2"/>
      <c r="C5" s="13" t="s">
        <v>36</v>
      </c>
      <c r="D5" s="224" t="s">
        <v>718</v>
      </c>
      <c r="E5" s="216"/>
      <c r="F5" s="2"/>
      <c r="G5" s="2"/>
      <c r="H5" s="2"/>
      <c r="I5" s="2"/>
      <c r="J5" s="2"/>
      <c r="K5" s="16" t="s">
        <v>38</v>
      </c>
      <c r="L5" s="160"/>
      <c r="M5" s="156"/>
      <c r="N5" s="178"/>
      <c r="O5" s="2"/>
      <c r="P5" s="237" t="s">
        <v>39</v>
      </c>
      <c r="Q5" s="238"/>
      <c r="R5" s="239"/>
      <c r="S5" s="178"/>
      <c r="T5" s="2"/>
      <c r="U5" s="2"/>
      <c r="V5" s="2"/>
      <c r="W5" s="2"/>
      <c r="X5" s="2"/>
      <c r="Y5" s="2"/>
      <c r="Z5" s="2"/>
      <c r="AA5" s="2"/>
      <c r="AB5" s="2"/>
      <c r="AC5" s="2"/>
      <c r="AD5" s="2"/>
      <c r="AE5" s="2"/>
      <c r="AF5" s="2"/>
      <c r="AG5" s="2"/>
      <c r="AH5" s="2"/>
      <c r="AI5" s="19"/>
      <c r="AJ5" s="123" t="s">
        <v>40</v>
      </c>
      <c r="AK5" s="2"/>
      <c r="AL5" s="2"/>
      <c r="AM5" s="2"/>
      <c r="AN5" s="2"/>
      <c r="AO5" s="2"/>
      <c r="AP5" s="2"/>
      <c r="AQ5" s="2"/>
      <c r="AR5" s="2"/>
      <c r="AS5" s="2"/>
      <c r="AT5" s="2"/>
      <c r="AU5" s="10"/>
      <c r="AV5" s="2"/>
      <c r="AW5" s="2"/>
      <c r="AX5" s="2"/>
      <c r="AY5" s="2"/>
      <c r="AZ5" s="2"/>
      <c r="BA5" s="2" t="s">
        <v>41</v>
      </c>
      <c r="BB5" s="2" t="str">
        <f>LEFT(BA5,3)</f>
        <v>ARM</v>
      </c>
      <c r="BC5" s="2">
        <f>ROWS($B$2:BA5)</f>
        <v>4</v>
      </c>
      <c r="BD5" s="2" t="str">
        <f>IF(BB5=$D$5,BC5,"")</f>
        <v/>
      </c>
      <c r="BE5" s="2" t="str">
        <f>IFERROR(SMALL(BD:BD,BC5),"")</f>
        <v/>
      </c>
      <c r="BF5" s="2" t="str">
        <f>IFERROR(INDEX($B$5:$F$553,$I10,COLUMNS($K$1:BF4)),"")</f>
        <v/>
      </c>
      <c r="BG5" s="2" t="str">
        <f>IFERROR(INDEX($B$5:$F$17373,$I10,COLUMNS($K$2:BG5)),"")</f>
        <v/>
      </c>
      <c r="BH5" s="2"/>
      <c r="BI5" s="145" t="s">
        <v>42</v>
      </c>
      <c r="BJ5" s="145">
        <v>0.08</v>
      </c>
    </row>
    <row r="6" spans="1:62" ht="15.75" thickBot="1" x14ac:dyDescent="0.3">
      <c r="A6" s="2"/>
      <c r="B6" s="2"/>
      <c r="C6" s="13" t="s">
        <v>43</v>
      </c>
      <c r="D6" s="224" t="s">
        <v>718</v>
      </c>
      <c r="E6" s="216"/>
      <c r="F6" s="2"/>
      <c r="G6" s="2"/>
      <c r="H6" s="2"/>
      <c r="I6" s="2"/>
      <c r="J6" s="2"/>
      <c r="K6" s="16" t="s">
        <v>45</v>
      </c>
      <c r="L6" s="160"/>
      <c r="M6" s="156"/>
      <c r="N6" s="178"/>
      <c r="O6" s="2"/>
      <c r="P6" s="237" t="s">
        <v>46</v>
      </c>
      <c r="Q6" s="238"/>
      <c r="R6" s="239"/>
      <c r="S6" s="178"/>
      <c r="T6" s="2"/>
      <c r="U6" s="2"/>
      <c r="V6" s="2"/>
      <c r="W6" s="2"/>
      <c r="X6" s="2"/>
      <c r="Y6" s="2"/>
      <c r="Z6" s="2"/>
      <c r="AA6" s="2"/>
      <c r="AB6" s="2"/>
      <c r="AC6" s="2"/>
      <c r="AD6" s="2"/>
      <c r="AE6" s="2"/>
      <c r="AF6" s="2"/>
      <c r="AG6" s="2"/>
      <c r="AH6" s="2"/>
      <c r="AI6" s="21"/>
      <c r="AJ6" s="124" t="s">
        <v>40</v>
      </c>
      <c r="AK6" s="2"/>
      <c r="AL6" s="2"/>
      <c r="AM6" s="2"/>
      <c r="AN6" s="2"/>
      <c r="AO6" s="2"/>
      <c r="AP6" s="2"/>
      <c r="AQ6" s="2"/>
      <c r="AR6" s="2"/>
      <c r="AS6" s="2"/>
      <c r="AT6" s="2"/>
      <c r="AU6" s="10"/>
      <c r="AV6" s="2"/>
      <c r="AW6" s="2"/>
      <c r="AX6" s="2"/>
      <c r="AY6" s="2"/>
      <c r="AZ6" s="2"/>
      <c r="BA6" s="2" t="s">
        <v>47</v>
      </c>
      <c r="BB6" s="2" t="str">
        <f>LEFT(BA6,3)</f>
        <v>ARM</v>
      </c>
      <c r="BC6" s="2">
        <f>ROWS($B$2:BA6)</f>
        <v>5</v>
      </c>
      <c r="BD6" s="2" t="str">
        <f>IF(BB6=$D$5,BC6,"")</f>
        <v/>
      </c>
      <c r="BE6" s="2" t="str">
        <f>IFERROR(SMALL(BD:BD,BC6),"")</f>
        <v/>
      </c>
      <c r="BF6" s="2" t="str">
        <f>IFERROR(INDEX($B$5:$F$553,$I11,COLUMNS($K$1:BF5)),"")</f>
        <v/>
      </c>
      <c r="BG6" s="2" t="str">
        <f>IFERROR(INDEX($B$5:$F$17373,$I11,COLUMNS($K$2:BG6)),"")</f>
        <v/>
      </c>
      <c r="BH6" s="2"/>
      <c r="BI6" s="145" t="s">
        <v>48</v>
      </c>
      <c r="BJ6" s="145">
        <v>0</v>
      </c>
    </row>
    <row r="7" spans="1:62" ht="15.75" thickBot="1" x14ac:dyDescent="0.3">
      <c r="A7" s="2"/>
      <c r="B7" s="2"/>
      <c r="C7" s="13" t="s">
        <v>49</v>
      </c>
      <c r="D7" s="220">
        <f>SUMIFS(U:U,G:G,"TOTAL")</f>
        <v>1220999.9983999999</v>
      </c>
      <c r="E7" s="216"/>
      <c r="F7" s="2"/>
      <c r="G7" s="2"/>
      <c r="H7" s="2"/>
      <c r="I7" s="2"/>
      <c r="J7" s="2"/>
      <c r="K7" s="22" t="s">
        <v>50</v>
      </c>
      <c r="L7" s="165"/>
      <c r="M7" s="157"/>
      <c r="N7" s="179"/>
      <c r="O7" s="2"/>
      <c r="P7" s="240" t="s">
        <v>51</v>
      </c>
      <c r="Q7" s="241"/>
      <c r="R7" s="242"/>
      <c r="S7" s="179"/>
      <c r="T7" s="2"/>
      <c r="U7" s="2"/>
      <c r="V7" s="2"/>
      <c r="W7" s="2"/>
      <c r="X7" s="2"/>
      <c r="Y7" s="2"/>
      <c r="Z7" s="2"/>
      <c r="AA7" s="2"/>
      <c r="AB7" s="2"/>
      <c r="AC7" s="2"/>
      <c r="AD7" s="2"/>
      <c r="AE7" s="2"/>
      <c r="AF7" s="2"/>
      <c r="AG7" s="2"/>
      <c r="AH7" s="2"/>
      <c r="AI7" s="2"/>
      <c r="AJ7" s="2"/>
      <c r="AK7" s="2"/>
      <c r="AL7" s="2"/>
      <c r="AM7" s="2"/>
      <c r="AN7" s="2"/>
      <c r="AO7" s="2"/>
      <c r="AP7" s="2"/>
      <c r="AQ7" s="2"/>
      <c r="AR7" s="2"/>
      <c r="AS7" s="2"/>
      <c r="AT7" s="2"/>
      <c r="AU7" s="10"/>
      <c r="AV7" s="2"/>
      <c r="AW7" s="2"/>
      <c r="AX7" s="2"/>
      <c r="AY7" s="2"/>
      <c r="AZ7" s="2"/>
      <c r="BA7" s="2" t="s">
        <v>52</v>
      </c>
      <c r="BB7" s="2" t="str">
        <f>LEFT(BA7,3)</f>
        <v>ARM</v>
      </c>
      <c r="BC7" s="2">
        <f>ROWS($B$2:BA7)</f>
        <v>6</v>
      </c>
      <c r="BD7" s="2" t="str">
        <f>IF(BB7=$D$5,BC7,"")</f>
        <v/>
      </c>
      <c r="BE7" s="2" t="str">
        <f>IFERROR(SMALL(BD:BD,BC7),"")</f>
        <v/>
      </c>
      <c r="BF7" s="2" t="str">
        <f>IFERROR(INDEX($B$5:$F$553,$I13,COLUMNS($K$1:BF6)),"")</f>
        <v/>
      </c>
      <c r="BG7" s="2" t="str">
        <f>IFERROR(INDEX($B$5:$F$17373,$I13,COLUMNS($K$2:BG7)),"")</f>
        <v/>
      </c>
      <c r="BH7" s="2"/>
    </row>
    <row r="8" spans="1:62" ht="15.75" thickBot="1" x14ac:dyDescent="0.3">
      <c r="A8" s="2"/>
      <c r="B8" s="2"/>
      <c r="C8" s="13" t="s">
        <v>53</v>
      </c>
      <c r="D8" s="220">
        <f>SUMIFS(AB:AB,G:G,"TOTAL")</f>
        <v>1484973.3599999999</v>
      </c>
      <c r="E8" s="216"/>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10"/>
      <c r="AV8" s="2"/>
      <c r="AW8" s="2"/>
      <c r="AX8" s="2"/>
      <c r="AY8" s="2"/>
      <c r="AZ8" s="2"/>
      <c r="BA8" s="2" t="s">
        <v>54</v>
      </c>
      <c r="BB8" s="2" t="str">
        <f>LEFT(BA8,3)</f>
        <v>ARM</v>
      </c>
      <c r="BC8" s="2">
        <f>ROWS($B$2:BA8)</f>
        <v>7</v>
      </c>
      <c r="BD8" s="2" t="str">
        <f>IF(BB8=$D$5,BC8,"")</f>
        <v/>
      </c>
      <c r="BE8" s="2" t="str">
        <f>IFERROR(SMALL(BD:BD,BC8),"")</f>
        <v/>
      </c>
      <c r="BF8" s="2" t="str">
        <f>IFERROR(INDEX($B$5:$F$553,$I14,COLUMNS($K$1:BF7)),"")</f>
        <v/>
      </c>
      <c r="BG8" s="2" t="str">
        <f>IFERROR(INDEX($B$5:$F$17373,$I14,COLUMNS($K$2:BG8)),"")</f>
        <v/>
      </c>
      <c r="BH8" s="2"/>
    </row>
    <row r="9" spans="1:62" s="24" customFormat="1" ht="15.75" thickBot="1" x14ac:dyDescent="0.3">
      <c r="A9" s="2"/>
      <c r="B9" s="2"/>
      <c r="C9" s="13" t="s">
        <v>55</v>
      </c>
      <c r="D9" s="220">
        <f>SUMIFS(D:D,G:G,"PAID")</f>
        <v>0</v>
      </c>
      <c r="E9" s="216"/>
      <c r="F9" s="23" t="str">
        <f>IF(ABS(D9)&gt;ABS(D8),"Exceeds Budget","Equal or Below Budget")</f>
        <v>Equal or Below Budget</v>
      </c>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10"/>
      <c r="AV9" s="2"/>
      <c r="AW9" s="2"/>
      <c r="AX9" s="2"/>
      <c r="AY9" s="2"/>
      <c r="AZ9" s="2"/>
      <c r="BA9" s="2" t="s">
        <v>56</v>
      </c>
      <c r="BB9" s="2" t="str">
        <f>LEFT(BA9,3)</f>
        <v>ARM</v>
      </c>
      <c r="BC9" s="2">
        <f>ROWS($B$2:BA9)</f>
        <v>8</v>
      </c>
      <c r="BD9" s="2" t="str">
        <f>IF(BB9=$D$5,BC9,"")</f>
        <v/>
      </c>
      <c r="BE9" s="2" t="str">
        <f>IFERROR(SMALL(BD:BD,BC9),"")</f>
        <v/>
      </c>
      <c r="BF9" s="2" t="str">
        <f>IFERROR(INDEX($B$5:$F$553,$I15,COLUMNS($K$1:BF8)),"")</f>
        <v/>
      </c>
      <c r="BG9" s="2" t="str">
        <f>IFERROR(INDEX($B$5:$F$17373,$I15,COLUMNS($K$2:BG9)),"")</f>
        <v/>
      </c>
      <c r="BH9" s="2"/>
    </row>
    <row r="10" spans="1:62" ht="15" x14ac:dyDescent="0.25">
      <c r="A10" s="2"/>
      <c r="B10" s="2"/>
      <c r="C10" s="13" t="s">
        <v>57</v>
      </c>
      <c r="D10" s="220">
        <f>SUMIFS(D:D, G:G, "COM")</f>
        <v>1484973.4100000001</v>
      </c>
      <c r="E10" s="216"/>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10"/>
      <c r="AV10" s="2"/>
      <c r="AW10" s="2"/>
      <c r="AX10" s="2"/>
      <c r="AY10" s="2"/>
      <c r="AZ10" s="2"/>
      <c r="BA10" s="2" t="s">
        <v>58</v>
      </c>
      <c r="BB10" s="2" t="str">
        <f>LEFT(BA10,3)</f>
        <v>ARM</v>
      </c>
      <c r="BC10" s="2">
        <f>ROWS($B$2:BA24)</f>
        <v>23</v>
      </c>
      <c r="BD10" s="2" t="str">
        <f>IF(BB10=$D$5,BC10,"")</f>
        <v/>
      </c>
      <c r="BE10" s="2" t="str">
        <f>IFERROR(SMALL(BD:BD,BC10),"")</f>
        <v/>
      </c>
      <c r="BF10" s="2" t="str">
        <f>IFERROR(INDEX($B$5:$F$553,$I16,COLUMNS($K$1:BF9)),"")</f>
        <v/>
      </c>
      <c r="BG10" s="2" t="str">
        <f>IFERROR(INDEX($B$5:$F$17373,$I16,COLUMNS($K$2:BG24)),"")</f>
        <v/>
      </c>
      <c r="BH10" s="2"/>
    </row>
    <row r="11" spans="1:62" ht="15.75" thickBot="1" x14ac:dyDescent="0.3">
      <c r="A11" s="2"/>
      <c r="B11" s="2"/>
      <c r="C11" s="13" t="s">
        <v>59</v>
      </c>
      <c r="D11" s="220">
        <f>SUMIFS(D:D,G:G,"AB")</f>
        <v>263973.41160000011</v>
      </c>
      <c r="E11" s="216"/>
      <c r="F11" s="2"/>
      <c r="G11" s="2"/>
      <c r="H11" s="2"/>
      <c r="I11" s="2"/>
      <c r="J11" s="2"/>
      <c r="K11" s="2"/>
      <c r="L11" s="2"/>
      <c r="M11" s="2"/>
      <c r="N11" s="2"/>
      <c r="O11" s="2"/>
      <c r="P11" s="2"/>
      <c r="Q11" s="126"/>
      <c r="R11" s="126"/>
      <c r="S11" s="126"/>
      <c r="T11" s="126"/>
      <c r="X11" s="2"/>
      <c r="Y11" s="2"/>
      <c r="Z11" s="2"/>
      <c r="AA11" s="2"/>
      <c r="AB11" s="125"/>
      <c r="AC11" s="2"/>
      <c r="AD11" s="2"/>
      <c r="AE11" s="2"/>
      <c r="AG11" s="2"/>
      <c r="AH11" s="2"/>
      <c r="AI11" s="2"/>
      <c r="AJ11" s="2"/>
      <c r="AK11" s="2"/>
      <c r="AL11" s="2"/>
      <c r="AM11" s="2"/>
      <c r="AN11" s="2"/>
      <c r="AO11" s="2"/>
      <c r="AP11" s="2"/>
      <c r="AQ11" s="2"/>
      <c r="AR11" s="2"/>
      <c r="AS11" s="2"/>
      <c r="AT11" s="2"/>
      <c r="AU11" s="10"/>
      <c r="AV11" s="2"/>
      <c r="AW11" s="2"/>
      <c r="AX11" s="2"/>
      <c r="AY11" s="2"/>
      <c r="AZ11" s="2"/>
      <c r="BA11" s="2" t="s">
        <v>60</v>
      </c>
      <c r="BB11" s="2" t="str">
        <f>LEFT(BA11,3)</f>
        <v>MEN</v>
      </c>
      <c r="BC11" s="2">
        <f>ROWS($B$2:BA11)</f>
        <v>10</v>
      </c>
      <c r="BD11" s="2" t="str">
        <f>IF(BB11=$D$5,BC11,"")</f>
        <v/>
      </c>
      <c r="BE11" s="2" t="str">
        <f>IFERROR(SMALL(BD:BD,BC11),"")</f>
        <v/>
      </c>
      <c r="BF11" s="2" t="str">
        <f>IFERROR(INDEX($B$5:$F$553,$I17,COLUMNS($K$1:BF24)),"")</f>
        <v/>
      </c>
      <c r="BG11" s="2" t="str">
        <f>IFERROR(INDEX($B$5:$F$17373,$I17,COLUMNS($K$2:BG11)),"")</f>
        <v/>
      </c>
      <c r="BH11" s="2"/>
    </row>
    <row r="12" spans="1:62" ht="15.75" thickBot="1" x14ac:dyDescent="0.3">
      <c r="A12" s="2"/>
      <c r="B12" s="2"/>
      <c r="C12" s="25" t="s">
        <v>61</v>
      </c>
      <c r="D12" s="223">
        <f>SUMIFS(D:D,G:G,"NA")</f>
        <v>263973.36160000006</v>
      </c>
      <c r="E12" s="194"/>
      <c r="F12" s="23" t="str">
        <f>IF(ABS(D12)&gt;ABS(D11),"Exceeds Budget","Equal or Below Budget")</f>
        <v>Equal or Below Budget</v>
      </c>
      <c r="G12" s="2"/>
      <c r="H12" s="2"/>
      <c r="I12" s="2"/>
      <c r="J12" s="2"/>
      <c r="K12" s="8"/>
      <c r="L12" s="2"/>
      <c r="M12" s="2"/>
      <c r="N12" s="2"/>
      <c r="O12" s="8"/>
      <c r="P12" s="2"/>
      <c r="Q12" s="2"/>
      <c r="R12" s="2"/>
      <c r="S12" s="2"/>
      <c r="T12" s="2"/>
      <c r="U12" s="2"/>
      <c r="V12" s="2"/>
      <c r="W12" s="2"/>
      <c r="X12" s="2"/>
      <c r="Y12" s="2"/>
      <c r="Z12" s="2"/>
      <c r="AA12" s="2"/>
      <c r="AB12" s="2"/>
      <c r="AC12" s="2"/>
      <c r="AD12" s="2"/>
      <c r="AE12" s="2"/>
      <c r="AF12" s="2"/>
      <c r="AG12" s="2"/>
      <c r="AH12" s="2"/>
      <c r="AI12" s="143" t="s">
        <v>62</v>
      </c>
      <c r="AJ12" s="144" t="s">
        <v>63</v>
      </c>
      <c r="AK12" s="2"/>
      <c r="AL12" s="2"/>
      <c r="AM12" s="2"/>
      <c r="AN12" s="2"/>
      <c r="AO12" s="2"/>
      <c r="AP12" s="2"/>
      <c r="AQ12" s="2"/>
      <c r="AR12" s="2"/>
      <c r="AS12" s="2"/>
      <c r="AT12" s="2"/>
      <c r="AU12" s="10"/>
      <c r="AV12" s="2"/>
      <c r="AW12" s="2"/>
      <c r="AX12" s="2"/>
      <c r="AY12" s="2"/>
      <c r="AZ12" s="2"/>
      <c r="BA12" s="2" t="s">
        <v>64</v>
      </c>
      <c r="BB12" s="2" t="str">
        <f>LEFT(BA12,3)</f>
        <v>MEN</v>
      </c>
      <c r="BC12" s="2">
        <f>ROWS($B$2:BA12)</f>
        <v>11</v>
      </c>
      <c r="BD12" s="2" t="str">
        <f>IF(BB12=$D$5,BC12,"")</f>
        <v/>
      </c>
      <c r="BE12" s="2" t="str">
        <f>IFERROR(SMALL(BD:BD,BC12),"")</f>
        <v/>
      </c>
      <c r="BF12" s="2" t="str">
        <f>IFERROR(INDEX($B$5:$F$553,$I18,COLUMNS($K$1:BF11)),"")</f>
        <v/>
      </c>
      <c r="BG12" s="2" t="str">
        <f>IFERROR(INDEX($B$5:$F$17373,$I18,COLUMNS($K$2:BG12)),"")</f>
        <v/>
      </c>
      <c r="BH12" s="2"/>
    </row>
    <row r="13" spans="1:62" ht="36.75" thickBot="1" x14ac:dyDescent="0.5">
      <c r="A13" s="2"/>
      <c r="B13" s="2"/>
      <c r="C13" s="1" t="s">
        <v>65</v>
      </c>
      <c r="D13" s="2"/>
      <c r="E13" s="116"/>
      <c r="F13" s="190"/>
      <c r="G13" s="2"/>
      <c r="H13" s="2"/>
      <c r="I13" s="2"/>
      <c r="J13" s="2"/>
      <c r="K13" s="118" t="s">
        <v>66</v>
      </c>
      <c r="L13" s="119" t="s">
        <v>67</v>
      </c>
      <c r="M13" s="26"/>
      <c r="N13" s="26"/>
      <c r="O13" s="26"/>
      <c r="P13" s="26"/>
      <c r="Q13" s="27" t="s">
        <v>68</v>
      </c>
      <c r="R13" s="28" t="s">
        <v>69</v>
      </c>
      <c r="S13" s="29" t="s">
        <v>70</v>
      </c>
      <c r="T13" s="29" t="s">
        <v>71</v>
      </c>
      <c r="U13" s="30" t="s">
        <v>708</v>
      </c>
      <c r="V13" s="30" t="s">
        <v>72</v>
      </c>
      <c r="W13" s="30" t="s">
        <v>704</v>
      </c>
      <c r="X13" s="31" t="s">
        <v>73</v>
      </c>
      <c r="Y13" s="31" t="s">
        <v>74</v>
      </c>
      <c r="Z13" s="30" t="s">
        <v>705</v>
      </c>
      <c r="AA13" s="30" t="s">
        <v>722</v>
      </c>
      <c r="AB13" s="30" t="s">
        <v>721</v>
      </c>
      <c r="AC13" s="32" t="s">
        <v>75</v>
      </c>
      <c r="AD13" s="32" t="s">
        <v>76</v>
      </c>
      <c r="AE13" s="34" t="s">
        <v>77</v>
      </c>
      <c r="AF13" s="33" t="s">
        <v>78</v>
      </c>
      <c r="AG13" s="33" t="s">
        <v>79</v>
      </c>
      <c r="AH13" s="34" t="s">
        <v>80</v>
      </c>
      <c r="AI13" s="175" t="s">
        <v>81</v>
      </c>
      <c r="AJ13" s="176" t="s">
        <v>81</v>
      </c>
      <c r="AK13" s="2"/>
      <c r="AL13" s="2"/>
      <c r="AM13" s="2"/>
      <c r="AN13" s="2"/>
      <c r="AO13" s="2"/>
      <c r="AP13" s="2"/>
      <c r="AQ13" s="2"/>
      <c r="AR13" s="2"/>
      <c r="AS13" s="2"/>
      <c r="AT13" s="2"/>
      <c r="AU13" s="10"/>
      <c r="AV13" s="2"/>
      <c r="AW13" s="2"/>
      <c r="AX13" s="2"/>
      <c r="AY13" s="2"/>
      <c r="AZ13" s="2"/>
      <c r="BA13" s="2" t="s">
        <v>82</v>
      </c>
      <c r="BB13" s="2" t="str">
        <f>LEFT(BA13,3)</f>
        <v>MEN</v>
      </c>
      <c r="BC13" s="2">
        <f>ROWS($B$2:BA13)</f>
        <v>12</v>
      </c>
      <c r="BD13" s="2" t="str">
        <f>IF(BB13=$D$5,BC13,"")</f>
        <v/>
      </c>
      <c r="BE13" s="2" t="str">
        <f>IFERROR(SMALL(BD:BD,BC13),"")</f>
        <v/>
      </c>
      <c r="BF13" s="2" t="str">
        <f>IFERROR(INDEX($B$5:$F$553,$I19,COLUMNS($K$1:BF12)),"")</f>
        <v/>
      </c>
      <c r="BG13" s="2" t="str">
        <f>IFERROR(INDEX($B$5:$F$17373,$I19,COLUMNS($K$2:BG13)),"")</f>
        <v/>
      </c>
      <c r="BH13" s="2"/>
    </row>
    <row r="14" spans="1:62" ht="12.75" thickBot="1" x14ac:dyDescent="0.25">
      <c r="A14" s="2"/>
      <c r="B14" s="35"/>
      <c r="C14" s="36"/>
      <c r="D14" s="36"/>
      <c r="E14" s="36"/>
      <c r="F14" s="36"/>
      <c r="G14" s="36"/>
      <c r="H14" s="36"/>
      <c r="I14" s="36"/>
      <c r="J14" s="36"/>
      <c r="K14" s="37"/>
      <c r="L14" s="36"/>
      <c r="M14" s="36"/>
      <c r="N14" s="36"/>
      <c r="O14" s="37"/>
      <c r="P14" s="38" t="s">
        <v>83</v>
      </c>
      <c r="Q14" s="39"/>
      <c r="R14" s="40">
        <v>901885.61</v>
      </c>
      <c r="S14" s="40"/>
      <c r="T14" s="40"/>
      <c r="U14" s="40">
        <f>R14+S14+T14</f>
        <v>901885.61</v>
      </c>
      <c r="V14" s="40"/>
      <c r="W14" s="40">
        <f>U14-V14</f>
        <v>901885.61</v>
      </c>
      <c r="X14" s="40">
        <f>IF(AC14=AF14,AF14,0)</f>
        <v>504095</v>
      </c>
      <c r="Y14" s="40">
        <f>IF(AD14=AG14,AG14,0)</f>
        <v>-278425.61</v>
      </c>
      <c r="Z14" s="40">
        <f>X14+Y14</f>
        <v>225669.39</v>
      </c>
      <c r="AA14" s="40">
        <f>W14+X14+Y14</f>
        <v>1127555</v>
      </c>
      <c r="AB14" s="40">
        <f>U14+X14+Y14</f>
        <v>1127555</v>
      </c>
      <c r="AC14" s="40">
        <f>SUMIFS(AC:AC,H:H,"OPC")</f>
        <v>504095</v>
      </c>
      <c r="AD14" s="40">
        <f>SUMIFS(AD:AD,H:H,"OPC")</f>
        <v>-278425.61</v>
      </c>
      <c r="AE14" s="40">
        <f>AC14+AD14</f>
        <v>225669.39</v>
      </c>
      <c r="AF14" s="40">
        <f>SUMIFS(AF:AF,H:H,"OPC")</f>
        <v>504095</v>
      </c>
      <c r="AG14" s="40">
        <f>SUMIFS(AG:AG,H:H,"OPC")</f>
        <v>-278425.61</v>
      </c>
      <c r="AH14" s="40">
        <f>AF14+AG14</f>
        <v>225669.39</v>
      </c>
      <c r="AI14" s="41" t="s">
        <v>84</v>
      </c>
      <c r="AJ14" s="42" t="s">
        <v>85</v>
      </c>
      <c r="AK14" s="2"/>
      <c r="AL14" s="2"/>
      <c r="AM14" s="2"/>
      <c r="AN14" s="2"/>
      <c r="AO14" s="2"/>
      <c r="AP14" s="2"/>
      <c r="AQ14" s="2"/>
      <c r="AR14" s="2"/>
      <c r="AS14" s="2"/>
      <c r="AT14" s="2"/>
      <c r="AU14" s="10"/>
      <c r="AV14" s="2"/>
      <c r="AW14" s="2"/>
      <c r="AX14" s="2"/>
      <c r="AY14" s="2"/>
      <c r="AZ14" s="2"/>
      <c r="BA14" s="2" t="s">
        <v>86</v>
      </c>
      <c r="BB14" s="2" t="str">
        <f>LEFT(BA14,3)</f>
        <v>MEN</v>
      </c>
      <c r="BC14" s="2">
        <f>ROWS($B$2:BA14)</f>
        <v>13</v>
      </c>
      <c r="BD14" s="2" t="str">
        <f>IF(BB14=$D$5,BC14,"")</f>
        <v/>
      </c>
      <c r="BE14" s="2" t="str">
        <f>IFERROR(SMALL(BD:BD,BC14),"")</f>
        <v/>
      </c>
      <c r="BF14" s="2" t="str">
        <f>IFERROR(INDEX($B$5:$F$553,$I20,COLUMNS($K$1:BF13)),"")</f>
        <v/>
      </c>
      <c r="BG14" s="2" t="str">
        <f>IFERROR(INDEX($B$5:$F$17373,$I20,COLUMNS($K$2:BG14)),"")</f>
        <v/>
      </c>
      <c r="BH14" s="2"/>
    </row>
    <row r="15" spans="1:62" ht="12.75" thickBot="1" x14ac:dyDescent="0.25">
      <c r="A15" s="2"/>
      <c r="B15" s="43"/>
      <c r="C15" s="44"/>
      <c r="D15" s="44"/>
      <c r="E15" s="44"/>
      <c r="F15" s="44"/>
      <c r="G15" s="44"/>
      <c r="H15" s="44"/>
      <c r="I15" s="44"/>
      <c r="J15" s="44"/>
      <c r="K15" s="45"/>
      <c r="L15" s="44"/>
      <c r="M15" s="44"/>
      <c r="N15" s="44"/>
      <c r="O15" s="45"/>
      <c r="P15" s="46"/>
      <c r="Q15" s="46"/>
      <c r="R15" s="46"/>
      <c r="S15" s="46"/>
      <c r="T15" s="46"/>
      <c r="U15" s="46"/>
      <c r="V15" s="46"/>
      <c r="W15" s="46"/>
      <c r="X15" s="46"/>
      <c r="Y15" s="46"/>
      <c r="Z15" s="46"/>
      <c r="AA15" s="46"/>
      <c r="AB15" s="46"/>
      <c r="AC15" s="46"/>
      <c r="AD15" s="46"/>
      <c r="AE15" s="46"/>
      <c r="AF15" s="46"/>
      <c r="AG15" s="46"/>
      <c r="AH15" s="46"/>
      <c r="AI15" s="46"/>
      <c r="AJ15" s="47"/>
      <c r="AK15" s="2"/>
      <c r="AL15" s="2"/>
      <c r="AM15" s="2"/>
      <c r="AN15" s="2"/>
      <c r="AO15" s="2"/>
      <c r="AP15" s="2"/>
      <c r="AQ15" s="2"/>
      <c r="AR15" s="2"/>
      <c r="AS15" s="2"/>
      <c r="AT15" s="2"/>
      <c r="AU15" s="10"/>
      <c r="AV15" s="2"/>
      <c r="AW15" s="2"/>
      <c r="AX15" s="2"/>
      <c r="AY15" s="2"/>
      <c r="AZ15" s="2"/>
      <c r="BA15" s="2" t="s">
        <v>87</v>
      </c>
      <c r="BB15" s="2" t="str">
        <f>LEFT(BA15,3)</f>
        <v>MEN</v>
      </c>
      <c r="BC15" s="2">
        <f>ROWS($B$2:BA15)</f>
        <v>14</v>
      </c>
      <c r="BD15" s="2" t="str">
        <f>IF(BB15=$D$5,BC15,"")</f>
        <v/>
      </c>
      <c r="BE15" s="2" t="str">
        <f>IFERROR(SMALL(BD:BD,BC15),"")</f>
        <v/>
      </c>
      <c r="BF15" s="2" t="str">
        <f>IFERROR(INDEX($B$5:$F$553,$I21,COLUMNS($K$1:BF14)),"")</f>
        <v/>
      </c>
      <c r="BG15" s="2" t="str">
        <f>IFERROR(INDEX($B$5:$F$17373,$I21,COLUMNS($K$2:BG15)),"")</f>
        <v/>
      </c>
      <c r="BH15" s="2"/>
    </row>
    <row r="16" spans="1:62" ht="15.75" thickBot="1" x14ac:dyDescent="0.3">
      <c r="A16" s="2"/>
      <c r="B16" s="200" t="s">
        <v>88</v>
      </c>
      <c r="C16" s="201"/>
      <c r="D16" s="201"/>
      <c r="E16" s="201"/>
      <c r="F16" s="201"/>
      <c r="G16" s="201"/>
      <c r="H16" s="201"/>
      <c r="I16" s="201"/>
      <c r="J16" s="201"/>
      <c r="K16" s="48" t="s">
        <v>89</v>
      </c>
      <c r="L16" s="231" t="s">
        <v>90</v>
      </c>
      <c r="M16" s="207"/>
      <c r="N16" s="207"/>
      <c r="O16" s="207"/>
      <c r="P16" s="209"/>
      <c r="Q16" s="180"/>
      <c r="R16" s="50">
        <v>249487.21</v>
      </c>
      <c r="S16" s="50"/>
      <c r="T16" s="49"/>
      <c r="U16" s="50">
        <f>R16+S16+T16</f>
        <v>249487.21</v>
      </c>
      <c r="V16" s="50"/>
      <c r="W16" s="50">
        <f>U16-V16</f>
        <v>249487.21</v>
      </c>
      <c r="X16" s="50">
        <f>IF(AC16=AF16,AF16,0)</f>
        <v>0</v>
      </c>
      <c r="Y16" s="50">
        <f>IF(AD16=AG16,AG16,0)</f>
        <v>-19183.21</v>
      </c>
      <c r="Z16" s="50">
        <f>X16+Y16</f>
        <v>-19183.21</v>
      </c>
      <c r="AA16" s="50">
        <f>W16+X16+Y16</f>
        <v>230304</v>
      </c>
      <c r="AB16" s="50">
        <f>U16+X16+Y16</f>
        <v>230304</v>
      </c>
      <c r="AC16" s="159"/>
      <c r="AD16" s="50">
        <f>SUMIFS(AD:AD,H:H,"DS1")</f>
        <v>-19183.21</v>
      </c>
      <c r="AE16" s="51">
        <f>AC16+AD16</f>
        <v>-19183.21</v>
      </c>
      <c r="AF16" s="162"/>
      <c r="AG16" s="50">
        <f>SUMIFS(AG:AG,H:H,"DS1")</f>
        <v>-19183.21</v>
      </c>
      <c r="AH16" s="51">
        <f>AF16+AG16</f>
        <v>-19183.21</v>
      </c>
      <c r="AI16" s="167"/>
      <c r="AJ16" s="168"/>
      <c r="AK16" s="2"/>
      <c r="AL16" s="2"/>
      <c r="AM16" s="2"/>
      <c r="AN16" s="2"/>
      <c r="AO16" s="2"/>
      <c r="AP16" s="2"/>
      <c r="AQ16" s="2"/>
      <c r="AR16" s="2"/>
      <c r="AS16" s="2"/>
      <c r="AT16" s="2"/>
      <c r="AU16" s="10"/>
      <c r="AV16" s="2"/>
      <c r="AW16" s="2"/>
      <c r="AX16" s="2"/>
      <c r="AY16" s="2"/>
      <c r="AZ16" s="2"/>
      <c r="BA16" s="2" t="s">
        <v>91</v>
      </c>
      <c r="BB16" s="2" t="str">
        <f>LEFT(BA16,3)</f>
        <v>MEN</v>
      </c>
      <c r="BC16" s="2">
        <f>ROWS($B$2:BA16)</f>
        <v>15</v>
      </c>
      <c r="BD16" s="2" t="str">
        <f>IF(BB16=$D$5,BC16,"")</f>
        <v/>
      </c>
      <c r="BE16" s="2" t="str">
        <f>IFERROR(SMALL(BD:BD,BC16),"")</f>
        <v/>
      </c>
      <c r="BF16" s="2" t="str">
        <f>IFERROR(INDEX($B$5:$F$553,$I22,COLUMNS($K$1:BF15)),"")</f>
        <v/>
      </c>
      <c r="BG16" s="2" t="str">
        <f>IFERROR(INDEX($B$5:$F$17373,$I22,COLUMNS($K$2:BG16)),"")</f>
        <v/>
      </c>
      <c r="BH16" s="2"/>
    </row>
    <row r="17" spans="1:60" ht="15" x14ac:dyDescent="0.25">
      <c r="A17" s="2"/>
      <c r="B17" s="202"/>
      <c r="C17" s="191"/>
      <c r="D17" s="203"/>
      <c r="E17" s="191"/>
      <c r="F17" s="191"/>
      <c r="G17" s="191"/>
      <c r="H17" s="191"/>
      <c r="I17" s="191"/>
      <c r="J17" s="191"/>
      <c r="K17" s="52" t="s">
        <v>92</v>
      </c>
      <c r="L17" s="215" t="s">
        <v>93</v>
      </c>
      <c r="M17" s="198"/>
      <c r="N17" s="198"/>
      <c r="O17" s="198"/>
      <c r="P17" s="216"/>
      <c r="Q17" s="181"/>
      <c r="R17" s="54"/>
      <c r="S17" s="54"/>
      <c r="T17" s="53"/>
      <c r="U17" s="54">
        <f>R17+S17+T17</f>
        <v>0</v>
      </c>
      <c r="V17" s="54"/>
      <c r="W17" s="54">
        <f>U17-V17</f>
        <v>0</v>
      </c>
      <c r="X17" s="54">
        <f>IF(AC17=AF17,AF17,0)</f>
        <v>0</v>
      </c>
      <c r="Y17" s="54">
        <f>IF(AD17=AG17,AG17,0)</f>
        <v>0</v>
      </c>
      <c r="Z17" s="54">
        <f>X17+Y17</f>
        <v>0</v>
      </c>
      <c r="AA17" s="54">
        <f>W17+X17+Y17</f>
        <v>0</v>
      </c>
      <c r="AB17" s="54">
        <f>U17+X17+Y17</f>
        <v>0</v>
      </c>
      <c r="AC17" s="160"/>
      <c r="AD17" s="54">
        <f>SUMIFS(AD:AD,H:H,"DS2")</f>
        <v>0</v>
      </c>
      <c r="AE17" s="20">
        <f>AC17+AD17</f>
        <v>0</v>
      </c>
      <c r="AF17" s="163"/>
      <c r="AG17" s="54">
        <f>SUMIFS(AG:AG,H:H,"DS2")</f>
        <v>0</v>
      </c>
      <c r="AH17" s="20">
        <f>AF17+AG17</f>
        <v>0</v>
      </c>
      <c r="AI17" s="169"/>
      <c r="AJ17" s="170"/>
      <c r="AK17" s="2"/>
      <c r="AL17" s="2"/>
      <c r="AM17" s="2"/>
      <c r="AN17" s="2"/>
      <c r="AO17" s="2"/>
      <c r="AP17" s="2"/>
      <c r="AQ17" s="2"/>
      <c r="AR17" s="2"/>
      <c r="AS17" s="2"/>
      <c r="AT17" s="2"/>
      <c r="AU17" s="10"/>
      <c r="AV17" s="2"/>
      <c r="AW17" s="2"/>
      <c r="AX17" s="2"/>
      <c r="AY17" s="2"/>
      <c r="AZ17" s="2"/>
      <c r="BA17" s="2" t="s">
        <v>94</v>
      </c>
      <c r="BB17" s="2" t="str">
        <f>LEFT(BA17,3)</f>
        <v>MEN</v>
      </c>
      <c r="BC17" s="2">
        <f>ROWS($B$2:BA17)</f>
        <v>16</v>
      </c>
      <c r="BD17" s="2" t="str">
        <f>IF(BB17=$D$5,BC17,"")</f>
        <v/>
      </c>
      <c r="BE17" s="2" t="str">
        <f>IFERROR(SMALL(BD:BD,BC17),"")</f>
        <v/>
      </c>
      <c r="BF17" s="2" t="str">
        <f>IFERROR(INDEX($B$5:$F$553,$I23,COLUMNS($K$1:BF16)),"")</f>
        <v/>
      </c>
      <c r="BG17" s="2" t="str">
        <f>IFERROR(INDEX($B$5:$F$17373,$I23,COLUMNS($K$2:BG17)),"")</f>
        <v/>
      </c>
      <c r="BH17" s="2"/>
    </row>
    <row r="18" spans="1:60" ht="15" x14ac:dyDescent="0.25">
      <c r="A18" s="2"/>
      <c r="B18" s="202"/>
      <c r="C18" s="191"/>
      <c r="D18" s="203"/>
      <c r="E18" s="191"/>
      <c r="F18" s="191"/>
      <c r="G18" s="191"/>
      <c r="H18" s="191"/>
      <c r="I18" s="191"/>
      <c r="J18" s="191"/>
      <c r="K18" s="52" t="s">
        <v>95</v>
      </c>
      <c r="L18" s="215" t="s">
        <v>96</v>
      </c>
      <c r="M18" s="198"/>
      <c r="N18" s="198"/>
      <c r="O18" s="198"/>
      <c r="P18" s="216"/>
      <c r="Q18" s="181"/>
      <c r="R18" s="54">
        <v>12665.64</v>
      </c>
      <c r="S18" s="54"/>
      <c r="T18" s="53"/>
      <c r="U18" s="54">
        <f>R18+S18+T18</f>
        <v>12665.64</v>
      </c>
      <c r="V18" s="54"/>
      <c r="W18" s="54">
        <f>U18-V18</f>
        <v>12665.64</v>
      </c>
      <c r="X18" s="54">
        <f>IF(AC18=AF18,AF18,0)</f>
        <v>50000</v>
      </c>
      <c r="Y18" s="54">
        <f>IF(AD18=AG18,AG18,0)</f>
        <v>-12665.64</v>
      </c>
      <c r="Z18" s="54">
        <f>X18+Y18</f>
        <v>37334.36</v>
      </c>
      <c r="AA18" s="54">
        <f>W18+X18+Y18</f>
        <v>50000</v>
      </c>
      <c r="AB18" s="54">
        <f>U18+X18+Y18</f>
        <v>50000</v>
      </c>
      <c r="AC18" s="160">
        <v>50000</v>
      </c>
      <c r="AD18" s="54">
        <f>SUMIFS(AD:AD,H:H,"DS3")</f>
        <v>-12665.64</v>
      </c>
      <c r="AE18" s="20">
        <f>AC18+AD18</f>
        <v>37334.36</v>
      </c>
      <c r="AF18" s="163">
        <v>50000</v>
      </c>
      <c r="AG18" s="54">
        <f>SUMIFS(AG:AG,H:H,"DS3")</f>
        <v>-12665.64</v>
      </c>
      <c r="AH18" s="20">
        <f>AF18+AG18</f>
        <v>37334.36</v>
      </c>
      <c r="AI18" s="169"/>
      <c r="AJ18" s="170"/>
      <c r="AK18" s="2"/>
      <c r="AL18" s="2"/>
      <c r="AM18" s="2"/>
      <c r="AN18" s="2"/>
      <c r="AO18" s="2"/>
      <c r="AP18" s="2"/>
      <c r="AQ18" s="2"/>
      <c r="AR18" s="2"/>
      <c r="AS18" s="2"/>
      <c r="AT18" s="2"/>
      <c r="AU18" s="10"/>
      <c r="AV18" s="2"/>
      <c r="AW18" s="2"/>
      <c r="AX18" s="2"/>
      <c r="AY18" s="2"/>
      <c r="AZ18" s="2"/>
      <c r="BA18" s="2" t="s">
        <v>97</v>
      </c>
      <c r="BB18" s="2" t="str">
        <f>LEFT(BA18,3)</f>
        <v>MEN</v>
      </c>
      <c r="BC18" s="2">
        <f>ROWS($B$2:BA18)</f>
        <v>17</v>
      </c>
      <c r="BD18" s="2" t="str">
        <f>IF(BB18=$D$5,BC18,"")</f>
        <v/>
      </c>
      <c r="BE18" s="2" t="str">
        <f>IFERROR(SMALL(BD:BD,BC18),"")</f>
        <v/>
      </c>
      <c r="BF18" s="2" t="str">
        <f>IFERROR(INDEX($B$5:$F$553,$I24,COLUMNS($K$1:BF17)),"")</f>
        <v/>
      </c>
      <c r="BG18" s="2" t="str">
        <f>IFERROR(INDEX($B$5:$F$17373,$I24,COLUMNS($K$2:BG18)),"")</f>
        <v/>
      </c>
      <c r="BH18" s="2"/>
    </row>
    <row r="19" spans="1:60" ht="15" x14ac:dyDescent="0.25">
      <c r="A19" s="2"/>
      <c r="B19" s="202"/>
      <c r="C19" s="191"/>
      <c r="D19" s="203"/>
      <c r="E19" s="191"/>
      <c r="F19" s="191"/>
      <c r="G19" s="191"/>
      <c r="H19" s="191"/>
      <c r="I19" s="191"/>
      <c r="J19" s="191"/>
      <c r="K19" s="52" t="s">
        <v>98</v>
      </c>
      <c r="L19" s="215" t="s">
        <v>99</v>
      </c>
      <c r="M19" s="198"/>
      <c r="N19" s="198"/>
      <c r="O19" s="198"/>
      <c r="P19" s="216"/>
      <c r="Q19" s="181"/>
      <c r="R19" s="54"/>
      <c r="S19" s="54"/>
      <c r="T19" s="53"/>
      <c r="U19" s="54">
        <f>R19+S19+T19</f>
        <v>0</v>
      </c>
      <c r="V19" s="54"/>
      <c r="W19" s="54">
        <f>U19-V19</f>
        <v>0</v>
      </c>
      <c r="X19" s="54">
        <f>IF(AC19=AF19,AF19,0)</f>
        <v>0</v>
      </c>
      <c r="Y19" s="54">
        <f>IF(AD19=AG19,AG19,0)</f>
        <v>0</v>
      </c>
      <c r="Z19" s="54">
        <f>X19+Y19</f>
        <v>0</v>
      </c>
      <c r="AA19" s="54">
        <f>W19+X19+Y19</f>
        <v>0</v>
      </c>
      <c r="AB19" s="54">
        <f>U19+X19+Y19</f>
        <v>0</v>
      </c>
      <c r="AC19" s="160"/>
      <c r="AD19" s="54">
        <f>SUMIFS(AD:AD,H:H,"DS4")</f>
        <v>0</v>
      </c>
      <c r="AE19" s="20">
        <f>AC19+AD19</f>
        <v>0</v>
      </c>
      <c r="AF19" s="163"/>
      <c r="AG19" s="54">
        <f>SUMIFS(AG:AG,H:H,"DS4")</f>
        <v>0</v>
      </c>
      <c r="AH19" s="20">
        <f>AF19+AG19</f>
        <v>0</v>
      </c>
      <c r="AI19" s="169"/>
      <c r="AJ19" s="170"/>
      <c r="AK19" s="2"/>
      <c r="AL19" s="2"/>
      <c r="AM19" s="2"/>
      <c r="AN19" s="2"/>
      <c r="AO19" s="2"/>
      <c r="AP19" s="2"/>
      <c r="AQ19" s="2"/>
      <c r="AR19" s="2"/>
      <c r="AS19" s="2"/>
      <c r="AT19" s="2"/>
      <c r="AU19" s="10"/>
      <c r="AV19" s="2"/>
      <c r="AW19" s="2"/>
      <c r="AX19" s="2"/>
      <c r="AY19" s="2"/>
      <c r="AZ19" s="2"/>
      <c r="BA19" s="2" t="s">
        <v>100</v>
      </c>
      <c r="BB19" s="2" t="str">
        <f>LEFT(BA19,3)</f>
        <v>EUR</v>
      </c>
      <c r="BC19" s="2">
        <f>ROWS($B$2:BA19)</f>
        <v>18</v>
      </c>
      <c r="BD19" s="2" t="str">
        <f>IF(BB19=$D$5,BC19,"")</f>
        <v/>
      </c>
      <c r="BE19" s="2" t="str">
        <f>IFERROR(SMALL(BD:BD,BC19),"")</f>
        <v/>
      </c>
      <c r="BF19" s="2" t="str">
        <f>IFERROR(INDEX($B$5:$F$553,$I25,COLUMNS($K$1:BF18)),"")</f>
        <v/>
      </c>
      <c r="BG19" s="2" t="str">
        <f>IFERROR(INDEX($B$5:$F$17373,$I25,COLUMNS($K$2:BG19)),"")</f>
        <v/>
      </c>
      <c r="BH19" s="2"/>
    </row>
    <row r="20" spans="1:60" ht="15" x14ac:dyDescent="0.25">
      <c r="A20" s="2"/>
      <c r="B20" s="202"/>
      <c r="C20" s="191"/>
      <c r="D20" s="203"/>
      <c r="E20" s="191"/>
      <c r="F20" s="191"/>
      <c r="G20" s="191"/>
      <c r="H20" s="191"/>
      <c r="I20" s="191"/>
      <c r="J20" s="191"/>
      <c r="K20" s="52" t="s">
        <v>101</v>
      </c>
      <c r="L20" s="215" t="s">
        <v>102</v>
      </c>
      <c r="M20" s="198"/>
      <c r="N20" s="198"/>
      <c r="O20" s="198"/>
      <c r="P20" s="216"/>
      <c r="Q20" s="181"/>
      <c r="R20" s="54"/>
      <c r="S20" s="54"/>
      <c r="T20" s="53"/>
      <c r="U20" s="54">
        <f>R20+S20+T20</f>
        <v>0</v>
      </c>
      <c r="V20" s="54"/>
      <c r="W20" s="54">
        <f>U20-V20</f>
        <v>0</v>
      </c>
      <c r="X20" s="54">
        <f>IF(AC20=AF20,AF20,0)</f>
        <v>10000</v>
      </c>
      <c r="Y20" s="54">
        <f>IF(AD20=AG20,AG20,0)</f>
        <v>0</v>
      </c>
      <c r="Z20" s="54">
        <f>X20+Y20</f>
        <v>10000</v>
      </c>
      <c r="AA20" s="54">
        <f>W20+X20+Y20</f>
        <v>10000</v>
      </c>
      <c r="AB20" s="54">
        <f>U20+X20+Y20</f>
        <v>10000</v>
      </c>
      <c r="AC20" s="160">
        <v>10000</v>
      </c>
      <c r="AD20" s="54">
        <f>SUMIFS(AD:AD,H:H,"DS5")</f>
        <v>0</v>
      </c>
      <c r="AE20" s="20">
        <f>AC20+AD20</f>
        <v>10000</v>
      </c>
      <c r="AF20" s="163">
        <v>10000</v>
      </c>
      <c r="AG20" s="54">
        <f>SUMIFS(AG:AG,H:H,"DS5")</f>
        <v>0</v>
      </c>
      <c r="AH20" s="20">
        <f>AF20+AG20</f>
        <v>10000</v>
      </c>
      <c r="AI20" s="169"/>
      <c r="AJ20" s="170"/>
      <c r="AK20" s="2"/>
      <c r="AL20" s="2"/>
      <c r="AM20" s="2"/>
      <c r="AN20" s="2"/>
      <c r="AO20" s="2"/>
      <c r="AP20" s="2"/>
      <c r="AQ20" s="2"/>
      <c r="AR20" s="2"/>
      <c r="AS20" s="2"/>
      <c r="AT20" s="2"/>
      <c r="AU20" s="10"/>
      <c r="AV20" s="2"/>
      <c r="AW20" s="2"/>
      <c r="AX20" s="2"/>
      <c r="AY20" s="2"/>
      <c r="AZ20" s="2"/>
      <c r="BA20" s="2" t="s">
        <v>103</v>
      </c>
      <c r="BB20" s="2" t="str">
        <f>LEFT(BA20,3)</f>
        <v>EUR</v>
      </c>
      <c r="BC20" s="2">
        <f>ROWS($B$2:BA20)</f>
        <v>19</v>
      </c>
      <c r="BD20" s="2" t="str">
        <f>IF(BB20=$D$5,BC20,"")</f>
        <v/>
      </c>
      <c r="BE20" s="2" t="str">
        <f>IFERROR(SMALL(BD:BD,BC20),"")</f>
        <v/>
      </c>
      <c r="BF20" s="2" t="str">
        <f>IFERROR(INDEX($B$5:$F$553,$I26,COLUMNS($K$1:BF19)),"")</f>
        <v/>
      </c>
      <c r="BG20" s="2" t="str">
        <f>IFERROR(INDEX($B$5:$F$17373,$I26,COLUMNS($K$2:BG20)),"")</f>
        <v/>
      </c>
      <c r="BH20" s="2"/>
    </row>
    <row r="21" spans="1:60" ht="15.75" thickBot="1" x14ac:dyDescent="0.3">
      <c r="A21" s="2"/>
      <c r="B21" s="204"/>
      <c r="C21" s="205"/>
      <c r="D21" s="205"/>
      <c r="E21" s="205"/>
      <c r="F21" s="205"/>
      <c r="G21" s="205"/>
      <c r="H21" s="205"/>
      <c r="I21" s="205"/>
      <c r="J21" s="205"/>
      <c r="K21" s="55" t="s">
        <v>104</v>
      </c>
      <c r="L21" s="192" t="s">
        <v>105</v>
      </c>
      <c r="M21" s="193"/>
      <c r="N21" s="193"/>
      <c r="O21" s="193"/>
      <c r="P21" s="194"/>
      <c r="Q21" s="181"/>
      <c r="R21" s="132">
        <v>10000</v>
      </c>
      <c r="S21" s="132"/>
      <c r="T21" s="133"/>
      <c r="U21" s="132">
        <f>R21+S21+T21</f>
        <v>10000</v>
      </c>
      <c r="V21" s="132"/>
      <c r="W21" s="132">
        <f>U21-V21</f>
        <v>10000</v>
      </c>
      <c r="X21" s="132">
        <f>IF(AC21=AF21,AF21,0)</f>
        <v>0</v>
      </c>
      <c r="Y21" s="132">
        <f>IF(AD21=AG21,AG21,0)</f>
        <v>0</v>
      </c>
      <c r="Z21" s="132">
        <f>X21+Y21</f>
        <v>0</v>
      </c>
      <c r="AA21" s="132">
        <f>W21+X21+Y21</f>
        <v>10000</v>
      </c>
      <c r="AB21" s="132">
        <f>U21+X21+Y21</f>
        <v>10000</v>
      </c>
      <c r="AC21" s="161"/>
      <c r="AD21" s="132">
        <f>SUMIFS(AD:AD,H:H,"DS6")</f>
        <v>0</v>
      </c>
      <c r="AE21" s="134">
        <f>AC21+AD21</f>
        <v>0</v>
      </c>
      <c r="AF21" s="164"/>
      <c r="AG21" s="132">
        <f>SUMIFS(AG:AG,H:H,"DS6")</f>
        <v>0</v>
      </c>
      <c r="AH21" s="134">
        <f>AF21+AG21</f>
        <v>0</v>
      </c>
      <c r="AI21" s="171"/>
      <c r="AJ21" s="172"/>
      <c r="AK21" s="2"/>
      <c r="AL21" s="2"/>
      <c r="AM21" s="2"/>
      <c r="AN21" s="2"/>
      <c r="AO21" s="2"/>
      <c r="AP21" s="2"/>
      <c r="AQ21" s="2"/>
      <c r="AR21" s="2"/>
      <c r="AS21" s="2"/>
      <c r="AT21" s="2"/>
      <c r="AU21" s="10"/>
      <c r="AV21" s="2"/>
      <c r="AW21" s="2"/>
      <c r="AX21" s="2"/>
      <c r="AY21" s="2"/>
      <c r="AZ21" s="2"/>
      <c r="BA21" s="2" t="s">
        <v>106</v>
      </c>
      <c r="BB21" s="2" t="str">
        <f>LEFT(BA21,3)</f>
        <v>EUR</v>
      </c>
      <c r="BC21" s="2">
        <f>ROWS($B$2:BA21)</f>
        <v>20</v>
      </c>
      <c r="BD21" s="2" t="str">
        <f>IF(BB21=$D$5,BC21,"")</f>
        <v/>
      </c>
      <c r="BE21" s="2" t="str">
        <f>IFERROR(SMALL(BD:BD,BC21),"")</f>
        <v/>
      </c>
      <c r="BF21" s="2" t="str">
        <f>IFERROR(INDEX($B$5:$F$553,#REF!,COLUMNS($K$1:BF20)),"")</f>
        <v/>
      </c>
      <c r="BG21" s="2" t="str">
        <f>IFERROR(INDEX($B$5:$F$17373,#REF!,COLUMNS($K$2:BG21)),"")</f>
        <v/>
      </c>
      <c r="BH21" s="2"/>
    </row>
    <row r="22" spans="1:60" ht="12.75" thickBot="1" x14ac:dyDescent="0.25">
      <c r="A22" s="2"/>
      <c r="B22" s="43"/>
      <c r="C22" s="44"/>
      <c r="D22" s="44"/>
      <c r="E22" s="44"/>
      <c r="F22" s="44"/>
      <c r="G22" s="44"/>
      <c r="H22" s="44"/>
      <c r="I22" s="44"/>
      <c r="J22" s="44"/>
      <c r="K22" s="45"/>
      <c r="L22" s="44"/>
      <c r="M22" s="44"/>
      <c r="N22" s="44"/>
      <c r="O22" s="45"/>
      <c r="P22" s="131" t="s">
        <v>107</v>
      </c>
      <c r="Q22" s="131"/>
      <c r="R22" s="137">
        <v>272152.84999999998</v>
      </c>
      <c r="S22" s="141"/>
      <c r="T22" s="141"/>
      <c r="U22" s="141">
        <f>R22+S22+T22</f>
        <v>272152.84999999998</v>
      </c>
      <c r="V22" s="141"/>
      <c r="W22" s="141">
        <f>U22-V22</f>
        <v>272152.84999999998</v>
      </c>
      <c r="X22" s="141">
        <f>SUM(X16:X21)</f>
        <v>60000</v>
      </c>
      <c r="Y22" s="141">
        <f>SUM(Y16:Y21)</f>
        <v>-31848.85</v>
      </c>
      <c r="Z22" s="141">
        <f>X22+Y22</f>
        <v>28151.15</v>
      </c>
      <c r="AA22" s="141">
        <f>W22+X22+Y22</f>
        <v>300304</v>
      </c>
      <c r="AB22" s="141">
        <f>U22+X22+Y22</f>
        <v>300304</v>
      </c>
      <c r="AC22" s="141">
        <f>SUM(AC16:AC21)</f>
        <v>60000</v>
      </c>
      <c r="AD22" s="141">
        <f>SUM(AD16:AD21)</f>
        <v>-31848.85</v>
      </c>
      <c r="AE22" s="142">
        <f>AC22+AD22</f>
        <v>28151.15</v>
      </c>
      <c r="AF22" s="140">
        <f>SUM(AF16:AF21)</f>
        <v>60000</v>
      </c>
      <c r="AG22" s="58">
        <f>SUM(AG16:AG21)</f>
        <v>-31848.85</v>
      </c>
      <c r="AH22" s="138">
        <f>AF22+AG22</f>
        <v>28151.15</v>
      </c>
      <c r="AI22" s="2"/>
      <c r="AJ22" s="2"/>
      <c r="AK22" s="2"/>
      <c r="AL22" s="2"/>
      <c r="AM22" s="2"/>
      <c r="AN22" s="2"/>
      <c r="AO22" s="2"/>
      <c r="AP22" s="2"/>
      <c r="AQ22" s="2"/>
      <c r="AR22" s="2"/>
      <c r="AS22" s="2"/>
      <c r="AT22" s="2"/>
      <c r="AU22" s="10"/>
      <c r="AV22" s="2"/>
      <c r="AW22" s="2"/>
      <c r="AX22" s="2"/>
      <c r="AY22" s="2"/>
      <c r="AZ22" s="2"/>
      <c r="BA22" s="2" t="s">
        <v>108</v>
      </c>
      <c r="BB22" s="2" t="str">
        <f>LEFT(BA22,3)</f>
        <v>EUR</v>
      </c>
      <c r="BC22" s="2">
        <f>ROWS($B$2:BA22)</f>
        <v>21</v>
      </c>
      <c r="BD22" s="2" t="str">
        <f>IF(BB22=$D$5,BC22,"")</f>
        <v/>
      </c>
      <c r="BE22" s="2" t="str">
        <f>IFERROR(SMALL(BD:BD,BC22),"")</f>
        <v/>
      </c>
      <c r="BF22" s="2" t="str">
        <f>IFERROR(INDEX($B$5:$F$553,$I27,COLUMNS($K$1:BF21)),"")</f>
        <v/>
      </c>
      <c r="BG22" s="2" t="str">
        <f>IFERROR(INDEX($B$5:$F$17373,$I27,COLUMNS($K$2:BG22)),"")</f>
        <v/>
      </c>
      <c r="BH22" s="2"/>
    </row>
    <row r="23" spans="1:60" ht="12.75" thickBot="1" x14ac:dyDescent="0.25">
      <c r="A23" s="2"/>
      <c r="B23" s="43"/>
      <c r="C23" s="44"/>
      <c r="D23" s="44"/>
      <c r="E23" s="44"/>
      <c r="F23" s="44"/>
      <c r="G23" s="44"/>
      <c r="H23" s="44"/>
      <c r="I23" s="44"/>
      <c r="J23" s="44"/>
      <c r="K23" s="45"/>
      <c r="L23" s="44"/>
      <c r="M23" s="44"/>
      <c r="N23" s="44"/>
      <c r="O23" s="45"/>
      <c r="P23" s="115" t="s">
        <v>109</v>
      </c>
      <c r="Q23" s="59"/>
      <c r="R23" s="135">
        <v>1174038.46</v>
      </c>
      <c r="S23" s="136"/>
      <c r="T23" s="135"/>
      <c r="U23" s="135">
        <f>R23+S23+T23</f>
        <v>1174038.46</v>
      </c>
      <c r="V23" s="136"/>
      <c r="W23" s="135">
        <f>U23-V23</f>
        <v>1174038.46</v>
      </c>
      <c r="X23" s="135">
        <f>X22+X14</f>
        <v>564095</v>
      </c>
      <c r="Y23" s="135">
        <f>Y22+Y14</f>
        <v>-310274.45999999996</v>
      </c>
      <c r="Z23" s="135">
        <f>X23+Y23</f>
        <v>253820.54000000004</v>
      </c>
      <c r="AA23" s="135">
        <f>W23+X23+Y23</f>
        <v>1427859</v>
      </c>
      <c r="AB23" s="135">
        <f>U23+X23+Y23</f>
        <v>1427859</v>
      </c>
      <c r="AC23" s="136">
        <f>AC22+AC14</f>
        <v>564095</v>
      </c>
      <c r="AD23" s="136">
        <f>AD22+AD14</f>
        <v>-310274.45999999996</v>
      </c>
      <c r="AE23" s="136">
        <f>AC23+AD23</f>
        <v>253820.54000000004</v>
      </c>
      <c r="AF23" s="136">
        <f>AF22+AF14</f>
        <v>564095</v>
      </c>
      <c r="AG23" s="136">
        <f>AG22+AG14</f>
        <v>-310274.45999999996</v>
      </c>
      <c r="AH23" s="136">
        <f>AF23+AG23</f>
        <v>253820.54000000004</v>
      </c>
      <c r="AI23" s="2"/>
      <c r="AJ23" s="2"/>
      <c r="AK23" s="2"/>
      <c r="AL23" s="2"/>
      <c r="AM23" s="2"/>
      <c r="AN23" s="2"/>
      <c r="AO23" s="2"/>
      <c r="AP23" s="2"/>
      <c r="AQ23" s="2"/>
      <c r="AR23" s="2"/>
      <c r="AS23" s="2"/>
      <c r="AT23" s="2"/>
      <c r="AU23" s="10"/>
      <c r="AV23" s="2"/>
      <c r="AW23" s="2"/>
      <c r="AX23" s="2"/>
      <c r="AY23" s="2"/>
      <c r="AZ23" s="2"/>
      <c r="BA23" s="2" t="s">
        <v>110</v>
      </c>
      <c r="BB23" s="2" t="str">
        <f>LEFT(BA23,3)</f>
        <v>EUR</v>
      </c>
      <c r="BC23" s="2">
        <f>ROWS($B$2:BA23)</f>
        <v>22</v>
      </c>
      <c r="BD23" s="2" t="str">
        <f>IF(BB23=$D$5,BC23,"")</f>
        <v/>
      </c>
      <c r="BE23" s="2" t="str">
        <f>IFERROR(SMALL(BD:BD,BC23),"")</f>
        <v/>
      </c>
      <c r="BF23" s="2" t="str">
        <f>IFERROR(INDEX($B$5:$F$553,$I28,COLUMNS($K$1:BF22)),"")</f>
        <v/>
      </c>
      <c r="BG23" s="2" t="str">
        <f>IFERROR(INDEX($B$5:$F$17373,$I28,COLUMNS($K$2:BG23)),"")</f>
        <v/>
      </c>
      <c r="BH23" s="2"/>
    </row>
    <row r="24" spans="1:60" ht="15.75" thickBot="1" x14ac:dyDescent="0.3">
      <c r="A24" s="2"/>
      <c r="B24" s="230" t="s">
        <v>111</v>
      </c>
      <c r="C24" s="201"/>
      <c r="D24" s="201"/>
      <c r="E24" s="201"/>
      <c r="F24" s="201"/>
      <c r="G24" s="201"/>
      <c r="H24" s="201"/>
      <c r="I24" s="201"/>
      <c r="J24" s="201"/>
      <c r="K24" s="148" t="s">
        <v>112</v>
      </c>
      <c r="L24" s="149" t="s">
        <v>113</v>
      </c>
      <c r="M24" s="150"/>
      <c r="N24" s="185" t="s">
        <v>28</v>
      </c>
      <c r="O24" s="151">
        <f>VLOOKUP(N24,BI2:BJ6, 2, FALSE)</f>
        <v>0.04</v>
      </c>
      <c r="P24" s="61" t="s">
        <v>114</v>
      </c>
      <c r="Q24" s="158"/>
      <c r="R24" s="63">
        <v>46961.538399999998</v>
      </c>
      <c r="S24" s="63"/>
      <c r="T24" s="63"/>
      <c r="U24" s="64">
        <f>R24+S24+T24</f>
        <v>46961.538399999998</v>
      </c>
      <c r="V24" s="63"/>
      <c r="W24" s="63">
        <f>U24-V24</f>
        <v>46961.538399999998</v>
      </c>
      <c r="X24" s="63">
        <f>IF(AC24=AF24,AF24,0)</f>
        <v>22563.8</v>
      </c>
      <c r="Y24" s="63">
        <f>IF(AD24=AG24,AG24,0)</f>
        <v>-12410.9784</v>
      </c>
      <c r="Z24" s="63">
        <f>X24+Y24</f>
        <v>10152.821599999999</v>
      </c>
      <c r="AA24" s="63">
        <f>W24+X24+Y24</f>
        <v>57114.359999999993</v>
      </c>
      <c r="AB24" s="64">
        <f>U24+X24+Y24</f>
        <v>57114.359999999993</v>
      </c>
      <c r="AC24" s="63">
        <f>$O$24*AC23</f>
        <v>22563.8</v>
      </c>
      <c r="AD24" s="63">
        <f>SUMIFS(AD:AD,H:H,"ID")</f>
        <v>-12410.9784</v>
      </c>
      <c r="AE24" s="139">
        <f>AC24+AD24</f>
        <v>10152.821599999999</v>
      </c>
      <c r="AF24" s="62">
        <f>$O$24*AF23</f>
        <v>22563.8</v>
      </c>
      <c r="AG24" s="63">
        <f>SUMIFS(AG:AG,H:H,"ID")</f>
        <v>-12410.9784</v>
      </c>
      <c r="AH24" s="65">
        <f>AF24+AG24</f>
        <v>10152.821599999999</v>
      </c>
      <c r="AI24" s="173"/>
      <c r="AJ24" s="174"/>
      <c r="AK24" s="2"/>
      <c r="AL24" s="2"/>
      <c r="AM24" s="2"/>
      <c r="AN24" s="2"/>
      <c r="AO24" s="2"/>
      <c r="AP24" s="2"/>
      <c r="AQ24" s="2"/>
      <c r="AR24" s="2"/>
      <c r="AS24" s="2"/>
      <c r="AT24" s="2"/>
      <c r="AU24" s="10"/>
      <c r="AV24" s="2"/>
      <c r="AW24" s="2"/>
      <c r="AX24" s="2"/>
      <c r="AY24" s="2"/>
      <c r="AZ24" s="2"/>
      <c r="BA24" s="2" t="s">
        <v>115</v>
      </c>
      <c r="BB24" s="2" t="str">
        <f>LEFT(BA24,3)</f>
        <v>EUR</v>
      </c>
      <c r="BC24" s="2">
        <f>ROWS($B$2:BA24)</f>
        <v>23</v>
      </c>
      <c r="BD24" s="2" t="str">
        <f>IF(BB24=$D$5,BC24,"")</f>
        <v/>
      </c>
      <c r="BE24" s="2" t="str">
        <f>IFERROR(SMALL(BD:BD,BC24),"")</f>
        <v/>
      </c>
      <c r="BF24" s="2" t="str">
        <f>IFERROR(INDEX($B$5:$F$553,$I29,COLUMNS($K$1:BF23)),"")</f>
        <v/>
      </c>
      <c r="BG24" s="2" t="str">
        <f>IFERROR(INDEX($B$5:$F$17373,$I29,COLUMNS($K$2:BG24)),"")</f>
        <v/>
      </c>
      <c r="BH24" s="2"/>
    </row>
    <row r="25" spans="1:60" ht="15.75" thickBot="1" x14ac:dyDescent="0.3">
      <c r="A25" s="2"/>
      <c r="B25" s="152"/>
      <c r="C25" s="153"/>
      <c r="D25" s="153"/>
      <c r="E25" s="153"/>
      <c r="F25" s="153"/>
      <c r="G25" s="153"/>
      <c r="H25" s="153"/>
      <c r="I25" s="153"/>
      <c r="J25" s="153"/>
      <c r="K25" s="153"/>
      <c r="L25" s="153"/>
      <c r="M25" s="153"/>
      <c r="N25" s="153"/>
      <c r="O25" s="154"/>
      <c r="P25" s="228" t="s">
        <v>116</v>
      </c>
      <c r="Q25" s="211"/>
      <c r="R25" s="127">
        <v>1220999.9983999999</v>
      </c>
      <c r="S25" s="127"/>
      <c r="T25" s="127"/>
      <c r="U25" s="127">
        <f>R25+S25+T25</f>
        <v>1220999.9983999999</v>
      </c>
      <c r="V25" s="127"/>
      <c r="W25" s="127">
        <f>U25-V25</f>
        <v>1220999.9983999999</v>
      </c>
      <c r="X25" s="127">
        <f>X23+X24</f>
        <v>586658.80000000005</v>
      </c>
      <c r="Y25" s="127">
        <f>Y23+Y24</f>
        <v>-322685.43839999998</v>
      </c>
      <c r="Z25" s="127">
        <f>X25+Y25</f>
        <v>263973.36160000006</v>
      </c>
      <c r="AA25" s="127">
        <f>W25+X25+Y25</f>
        <v>1484973.3599999999</v>
      </c>
      <c r="AB25" s="127">
        <f>U25+X25+Y25</f>
        <v>1484973.3599999999</v>
      </c>
      <c r="AC25" s="127">
        <f>AC23+AC24</f>
        <v>586658.80000000005</v>
      </c>
      <c r="AD25" s="127">
        <f>AD23+AD24</f>
        <v>-322685.43839999998</v>
      </c>
      <c r="AE25" s="127">
        <f>AC25+AD25</f>
        <v>263973.36160000006</v>
      </c>
      <c r="AF25" s="127">
        <f>AF23+AF24</f>
        <v>586658.80000000005</v>
      </c>
      <c r="AG25" s="127">
        <f>AG23+AG24</f>
        <v>-322685.43839999998</v>
      </c>
      <c r="AH25" s="127">
        <f>AF25+AG25</f>
        <v>263973.36160000006</v>
      </c>
      <c r="AI25" s="2"/>
      <c r="AJ25" s="2"/>
      <c r="AK25" s="2"/>
      <c r="AL25" s="2"/>
      <c r="AM25" s="2"/>
      <c r="AN25" s="2"/>
      <c r="AO25" s="2"/>
      <c r="AP25" s="2"/>
      <c r="AQ25" s="2"/>
      <c r="AR25" s="2"/>
      <c r="AS25" s="2"/>
      <c r="AT25" s="2"/>
      <c r="AU25" s="10"/>
      <c r="AV25" s="2"/>
      <c r="AW25" s="2"/>
      <c r="AX25" s="2"/>
      <c r="AY25" s="2"/>
      <c r="AZ25" s="2"/>
      <c r="BA25" s="2" t="s">
        <v>117</v>
      </c>
      <c r="BB25" s="2" t="str">
        <f>LEFT(BA25,3)</f>
        <v>EUR</v>
      </c>
      <c r="BC25" s="2">
        <f>ROWS($B$2:BA25)</f>
        <v>24</v>
      </c>
      <c r="BD25" s="2" t="str">
        <f>IF(BB25=$D$5,BC25,"")</f>
        <v/>
      </c>
      <c r="BE25" s="2" t="str">
        <f>IFERROR(SMALL(BD:BD,BC25),"")</f>
        <v/>
      </c>
      <c r="BF25" s="2" t="str">
        <f>IFERROR(INDEX($B$5:$F$553,$I30,COLUMNS($K$1:BF24)),"")</f>
        <v/>
      </c>
      <c r="BG25" s="2" t="str">
        <f>IFERROR(INDEX($B$5:$F$17373,$I30,COLUMNS($K$2:BG25)),"")</f>
        <v/>
      </c>
      <c r="BH25" s="2"/>
    </row>
    <row r="26" spans="1:60" ht="15.75" thickBot="1" x14ac:dyDescent="0.3">
      <c r="A26" s="2"/>
      <c r="B26" s="214"/>
      <c r="C26" s="205"/>
      <c r="D26" s="205"/>
      <c r="E26" s="205"/>
      <c r="F26" s="205"/>
      <c r="G26" s="205"/>
      <c r="H26" s="205"/>
      <c r="I26" s="205"/>
      <c r="J26" s="205"/>
      <c r="K26" s="205"/>
      <c r="L26" s="205"/>
      <c r="M26" s="205"/>
      <c r="N26" s="205"/>
      <c r="O26" s="205"/>
      <c r="P26" s="205"/>
      <c r="Q26" s="205"/>
      <c r="R26" s="205"/>
      <c r="S26" s="205"/>
      <c r="T26" s="205"/>
      <c r="U26" s="205"/>
      <c r="V26" s="205"/>
      <c r="W26" s="205"/>
      <c r="X26" s="205"/>
      <c r="Y26" s="205"/>
      <c r="Z26" s="205"/>
      <c r="AA26" s="205"/>
      <c r="AB26" s="205"/>
      <c r="AC26" s="205"/>
      <c r="AD26" s="205"/>
      <c r="AE26" s="205"/>
      <c r="AF26" s="205"/>
      <c r="AG26" s="205"/>
      <c r="AH26" s="205"/>
      <c r="AI26" s="205"/>
      <c r="AJ26" s="205"/>
      <c r="AK26" s="2"/>
      <c r="AL26" s="2"/>
      <c r="AM26" s="2"/>
      <c r="AN26" s="2"/>
      <c r="AO26" s="2"/>
      <c r="AP26" s="2"/>
      <c r="AQ26" s="2"/>
      <c r="AR26" s="2"/>
      <c r="AS26" s="2"/>
      <c r="AT26" s="2"/>
      <c r="AU26" s="10"/>
      <c r="AV26" s="2"/>
      <c r="AW26" s="2"/>
      <c r="AX26" s="2"/>
      <c r="AY26" s="2"/>
      <c r="AZ26" s="2"/>
      <c r="BA26" s="2"/>
      <c r="BB26" s="2"/>
      <c r="BC26" s="2"/>
      <c r="BD26" s="2"/>
      <c r="BE26" s="2"/>
      <c r="BF26" s="2"/>
      <c r="BG26" s="2"/>
      <c r="BH26" s="2"/>
    </row>
    <row r="27" spans="1:60" ht="15.75" thickBot="1" x14ac:dyDescent="0.3">
      <c r="B27" s="66" t="s">
        <v>118</v>
      </c>
      <c r="C27" s="67" t="s">
        <v>119</v>
      </c>
      <c r="D27" s="67"/>
      <c r="E27" s="67"/>
      <c r="F27" s="67"/>
      <c r="G27" s="68"/>
      <c r="H27" s="68" t="s">
        <v>120</v>
      </c>
      <c r="I27" s="69">
        <f>W27/$W$24</f>
        <v>1</v>
      </c>
      <c r="J27" s="70"/>
      <c r="K27" s="71" t="s">
        <v>112</v>
      </c>
      <c r="L27" s="225" t="s">
        <v>113</v>
      </c>
      <c r="M27" s="226"/>
      <c r="N27" s="226"/>
      <c r="O27" s="226"/>
      <c r="P27" s="211"/>
      <c r="Q27" s="72"/>
      <c r="R27" s="63">
        <v>46961.538399999998</v>
      </c>
      <c r="S27" s="63"/>
      <c r="T27" s="63"/>
      <c r="U27" s="63">
        <f>R27+S27+T27</f>
        <v>46961.538399999998</v>
      </c>
      <c r="V27" s="63"/>
      <c r="W27" s="63">
        <f>U27-V27</f>
        <v>46961.538399999998</v>
      </c>
      <c r="X27" s="63">
        <f>IF(AC27=AF27,AF27,0)</f>
        <v>0</v>
      </c>
      <c r="Y27" s="182">
        <f>IF(AD27=AG27,AG27,0)</f>
        <v>-12410.9784</v>
      </c>
      <c r="Z27" s="63">
        <f>X27+Y27</f>
        <v>-12410.9784</v>
      </c>
      <c r="AA27" s="63">
        <f>W27+X27+Y27</f>
        <v>34550.559999999998</v>
      </c>
      <c r="AB27" s="63">
        <f>U27+X27+Y27</f>
        <v>34550.559999999998</v>
      </c>
      <c r="AC27" s="63">
        <f>IF((AC35+AC44)=0,0,(AC35+AC44)*$O$24)</f>
        <v>0</v>
      </c>
      <c r="AD27" s="182">
        <f>IF($AD44+$AD35=0,0,(($AD44+$AD35)/($W35+$W44))*$W27)</f>
        <v>-12410.9784</v>
      </c>
      <c r="AE27" s="65">
        <f>AC27+AD27</f>
        <v>-12410.9784</v>
      </c>
      <c r="AF27" s="63">
        <f>IF((AF35+AF44)=0,0,(AF35+AF44)*$O$24)</f>
        <v>0</v>
      </c>
      <c r="AG27" s="182">
        <f>IF($AG44+$AG35=0,0,(($AG44+$AG35)/($W35+$W44))*$W27)</f>
        <v>-12410.9784</v>
      </c>
      <c r="AH27" s="65">
        <f>AF27+AG27</f>
        <v>-12410.9784</v>
      </c>
      <c r="AI27" s="173"/>
      <c r="AJ27" s="174"/>
      <c r="AK27" s="2"/>
      <c r="AL27" s="2"/>
      <c r="AM27" s="2"/>
      <c r="AN27" s="2"/>
      <c r="AO27" s="2"/>
      <c r="AP27" s="2"/>
      <c r="AQ27" s="2"/>
      <c r="AR27" s="2"/>
      <c r="AS27" s="2"/>
      <c r="AT27" s="2"/>
      <c r="AU27" s="10"/>
      <c r="AV27" s="2"/>
      <c r="AW27" s="2"/>
      <c r="AX27" s="2"/>
      <c r="AY27" s="2"/>
      <c r="AZ27" s="2"/>
      <c r="BA27" s="2" t="s">
        <v>121</v>
      </c>
      <c r="BB27" s="2" t="str">
        <f>LEFT(BA27,3)</f>
        <v>EUR</v>
      </c>
      <c r="BC27" s="2">
        <f>ROWS($B$2:BA27)</f>
        <v>26</v>
      </c>
      <c r="BD27" s="2" t="str">
        <f>IF(BB27=$D$5,BC27,"")</f>
        <v/>
      </c>
      <c r="BE27" s="2" t="str">
        <f>IFERROR(SMALL(BD:BD,BC27),"")</f>
        <v/>
      </c>
      <c r="BF27" s="2" t="str">
        <f>IFERROR(INDEX($B$5:$F$553,$I32,COLUMNS($K$1:BF26)),"")</f>
        <v/>
      </c>
      <c r="BG27" s="2" t="str">
        <f>IFERROR(INDEX($B$5:$F$17373,$I32,COLUMNS($K$2:BG27)),"")</f>
        <v/>
      </c>
      <c r="BH27" s="2"/>
    </row>
    <row r="28" spans="1:60" ht="12.75" thickBot="1" x14ac:dyDescent="0.25">
      <c r="A28" s="2"/>
      <c r="B28" s="73"/>
      <c r="C28" s="188"/>
      <c r="D28" s="75" t="s">
        <v>122</v>
      </c>
      <c r="E28" s="76" t="s">
        <v>123</v>
      </c>
      <c r="F28" s="77"/>
      <c r="G28" s="78"/>
      <c r="H28" s="78"/>
      <c r="I28" s="78"/>
      <c r="J28" s="79"/>
      <c r="K28" s="188"/>
      <c r="L28" s="188"/>
      <c r="Q28" s="188"/>
      <c r="R28" s="44"/>
      <c r="S28" s="188"/>
      <c r="T28" s="44"/>
      <c r="U28" s="188"/>
      <c r="V28" s="188"/>
      <c r="W28" s="188"/>
      <c r="X28" s="188"/>
      <c r="Y28" s="188"/>
      <c r="Z28" s="188"/>
      <c r="AA28" s="188"/>
      <c r="AB28" s="188"/>
      <c r="AC28" s="188"/>
      <c r="AD28" s="188"/>
      <c r="AE28" s="188"/>
      <c r="AF28" s="188"/>
      <c r="AG28" s="188"/>
      <c r="AH28" s="188"/>
      <c r="AI28" s="2"/>
      <c r="AJ28" s="2"/>
      <c r="AK28" s="2"/>
      <c r="AL28" s="2"/>
      <c r="AM28" s="2"/>
      <c r="AN28" s="2"/>
      <c r="AO28" s="2"/>
      <c r="AP28" s="2"/>
      <c r="AQ28" s="2"/>
      <c r="AR28" s="2"/>
      <c r="AS28" s="2"/>
      <c r="AT28" s="2"/>
      <c r="AU28" s="10"/>
      <c r="AV28" s="2"/>
      <c r="AW28" s="2"/>
      <c r="AX28" s="2"/>
      <c r="AY28" s="2"/>
      <c r="AZ28" s="2"/>
      <c r="BA28" s="2" t="s">
        <v>124</v>
      </c>
      <c r="BB28" s="2" t="str">
        <f>LEFT(BA28,3)</f>
        <v>EUR</v>
      </c>
      <c r="BC28" s="2">
        <f>ROWS($B$2:BA28)</f>
        <v>27</v>
      </c>
      <c r="BD28" s="2" t="str">
        <f>IF(BB28=$D$5,BC28,"")</f>
        <v/>
      </c>
      <c r="BE28" s="2" t="str">
        <f>IFERROR(SMALL(BD:BD,BC28),"")</f>
        <v/>
      </c>
      <c r="BF28" s="2" t="str">
        <f>IFERROR(INDEX($B$5:$F$553,$I33,COLUMNS($K$1:BF27)),"")</f>
        <v/>
      </c>
      <c r="BG28" s="2" t="str">
        <f>IFERROR(INDEX($B$5:$F$17373,$I33,COLUMNS($K$2:BG28)),"")</f>
        <v/>
      </c>
      <c r="BH28" s="2"/>
    </row>
    <row r="29" spans="1:60" ht="15.75" thickBot="1" x14ac:dyDescent="0.3">
      <c r="A29" s="2"/>
      <c r="B29" s="73"/>
      <c r="C29" s="80" t="s">
        <v>719</v>
      </c>
      <c r="D29" s="81">
        <f>R45</f>
        <v>1220999.9983999999</v>
      </c>
      <c r="E29" s="82">
        <f>R44/$R$14</f>
        <v>1</v>
      </c>
      <c r="F29" s="77"/>
      <c r="G29" s="83"/>
      <c r="H29" s="78" t="s">
        <v>125</v>
      </c>
      <c r="I29" s="77">
        <f>W29/$W$16</f>
        <v>1</v>
      </c>
      <c r="J29" s="84"/>
      <c r="K29" s="85" t="s">
        <v>89</v>
      </c>
      <c r="L29" s="208" t="s">
        <v>90</v>
      </c>
      <c r="M29" s="207"/>
      <c r="N29" s="207"/>
      <c r="O29" s="207"/>
      <c r="P29" s="209"/>
      <c r="Q29" s="86"/>
      <c r="R29" s="50">
        <v>249487.21</v>
      </c>
      <c r="S29" s="50"/>
      <c r="T29" s="50"/>
      <c r="U29" s="50">
        <f>R29+S29+T29</f>
        <v>249487.21</v>
      </c>
      <c r="V29" s="50"/>
      <c r="W29" s="50">
        <f>U29-V29</f>
        <v>249487.21</v>
      </c>
      <c r="X29" s="50">
        <f>IF(AC29=AF29,AF29,0)</f>
        <v>0</v>
      </c>
      <c r="Y29" s="50">
        <f>IF(AD29=AG29,AG29,0)</f>
        <v>-19183.21</v>
      </c>
      <c r="Z29" s="50">
        <f>X29+Y29</f>
        <v>-19183.21</v>
      </c>
      <c r="AA29" s="50">
        <f>W29+X29+Y29</f>
        <v>230304</v>
      </c>
      <c r="AB29" s="50">
        <f>U29+X29+Y29</f>
        <v>230304</v>
      </c>
      <c r="AC29" s="50">
        <f>$E41*$AC$16</f>
        <v>0</v>
      </c>
      <c r="AD29" s="159">
        <v>-19183.21</v>
      </c>
      <c r="AE29" s="51">
        <f>AC29+AD29</f>
        <v>-19183.21</v>
      </c>
      <c r="AF29" s="50">
        <f>$E41*$AF$16</f>
        <v>0</v>
      </c>
      <c r="AG29" s="162">
        <v>-19183.21</v>
      </c>
      <c r="AH29" s="51">
        <f>AF29+AG29</f>
        <v>-19183.21</v>
      </c>
      <c r="AI29" s="167"/>
      <c r="AJ29" s="168"/>
      <c r="AK29" s="2"/>
      <c r="AL29" s="2"/>
      <c r="AM29" s="2"/>
      <c r="AN29" s="2"/>
      <c r="AO29" s="2"/>
      <c r="AP29" s="2"/>
      <c r="AQ29" s="2"/>
      <c r="AR29" s="2"/>
      <c r="AS29" s="2"/>
      <c r="AT29" s="2"/>
      <c r="AU29" s="10"/>
      <c r="AV29" s="2"/>
      <c r="AW29" s="2"/>
      <c r="AX29" s="2"/>
      <c r="AY29" s="2"/>
      <c r="AZ29" s="2"/>
      <c r="BA29" s="2" t="s">
        <v>126</v>
      </c>
      <c r="BB29" s="2" t="str">
        <f>LEFT(BA29,3)</f>
        <v>EUR</v>
      </c>
      <c r="BC29" s="2">
        <f>ROWS($B$2:BA29)</f>
        <v>28</v>
      </c>
      <c r="BD29" s="2" t="str">
        <f>IF(BB29=$D$5,BC29,"")</f>
        <v/>
      </c>
      <c r="BE29" s="2" t="str">
        <f>IFERROR(SMALL(BD:BD,BC29),"")</f>
        <v/>
      </c>
      <c r="BF29" s="2" t="str">
        <f>IFERROR(INDEX($B$5:$F$553,$I34,COLUMNS($K$1:BF28)),"")</f>
        <v/>
      </c>
      <c r="BG29" s="2" t="str">
        <f>IFERROR(INDEX($B$5:$F$17373,$I34,COLUMNS($K$2:BG29)),"")</f>
        <v/>
      </c>
      <c r="BH29" s="2"/>
    </row>
    <row r="30" spans="1:60" ht="15" x14ac:dyDescent="0.25">
      <c r="A30" s="2"/>
      <c r="B30" s="73"/>
      <c r="C30" s="87" t="s">
        <v>127</v>
      </c>
      <c r="D30" s="88">
        <f>S45</f>
        <v>0</v>
      </c>
      <c r="E30" s="77"/>
      <c r="F30" s="77"/>
      <c r="G30" s="83"/>
      <c r="H30" s="78" t="s">
        <v>128</v>
      </c>
      <c r="I30" s="77" t="e">
        <f>W30/$W$17</f>
        <v>#DIV/0!</v>
      </c>
      <c r="J30" s="84"/>
      <c r="K30" s="89" t="s">
        <v>92</v>
      </c>
      <c r="L30" s="219" t="s">
        <v>93</v>
      </c>
      <c r="M30" s="198"/>
      <c r="N30" s="198"/>
      <c r="O30" s="198"/>
      <c r="P30" s="216"/>
      <c r="Q30" s="90"/>
      <c r="R30" s="54"/>
      <c r="S30" s="54"/>
      <c r="T30" s="54"/>
      <c r="U30" s="54">
        <f>R30+S30+T30</f>
        <v>0</v>
      </c>
      <c r="V30" s="54"/>
      <c r="W30" s="54">
        <f>U30-V30</f>
        <v>0</v>
      </c>
      <c r="X30" s="54">
        <f>IF(AC30=AF30,AF30,0)</f>
        <v>0</v>
      </c>
      <c r="Y30" s="54">
        <f>IF(AD30=AG30,AG30,0)</f>
        <v>0</v>
      </c>
      <c r="Z30" s="54">
        <f>X30+Y30</f>
        <v>0</v>
      </c>
      <c r="AA30" s="54">
        <f>W30+X30+Y30</f>
        <v>0</v>
      </c>
      <c r="AB30" s="54">
        <f>U30+X30+Y30</f>
        <v>0</v>
      </c>
      <c r="AC30" s="54">
        <f>$E41*$AC$17</f>
        <v>0</v>
      </c>
      <c r="AD30" s="160"/>
      <c r="AE30" s="20">
        <f>AC30+AD30</f>
        <v>0</v>
      </c>
      <c r="AF30" s="54">
        <f>$E41*$AF$17</f>
        <v>0</v>
      </c>
      <c r="AG30" s="163"/>
      <c r="AH30" s="20">
        <f>AF30+AG30</f>
        <v>0</v>
      </c>
      <c r="AI30" s="169"/>
      <c r="AJ30" s="170"/>
      <c r="AK30" s="2"/>
      <c r="AL30" s="2"/>
      <c r="AM30" s="2"/>
      <c r="AN30" s="2"/>
      <c r="AO30" s="2"/>
      <c r="AP30" s="2"/>
      <c r="AQ30" s="2"/>
      <c r="AR30" s="2"/>
      <c r="AS30" s="2"/>
      <c r="AT30" s="2"/>
      <c r="AU30" s="10"/>
      <c r="AV30" s="2"/>
      <c r="AW30" s="2"/>
      <c r="AX30" s="2"/>
      <c r="AY30" s="2"/>
      <c r="AZ30" s="2"/>
      <c r="BA30" s="2" t="s">
        <v>129</v>
      </c>
      <c r="BB30" s="2" t="str">
        <f>LEFT(BA30,3)</f>
        <v>EUR</v>
      </c>
      <c r="BC30" s="2">
        <f>ROWS($B$2:BA30)</f>
        <v>29</v>
      </c>
      <c r="BD30" s="2" t="str">
        <f>IF(BB30=$D$5,BC30,"")</f>
        <v/>
      </c>
      <c r="BE30" s="2" t="str">
        <f>IFERROR(SMALL(BD:BD,BC30),"")</f>
        <v/>
      </c>
      <c r="BF30" s="2" t="str">
        <f>IFERROR(INDEX($B$5:$F$553,$I35,COLUMNS($K$1:BF29)),"")</f>
        <v/>
      </c>
      <c r="BG30" s="2" t="str">
        <f>IFERROR(INDEX($B$5:$F$17373,$I35,COLUMNS($K$2:BG30)),"")</f>
        <v/>
      </c>
      <c r="BH30" s="2"/>
    </row>
    <row r="31" spans="1:60" ht="15.75" thickBot="1" x14ac:dyDescent="0.3">
      <c r="A31" s="2"/>
      <c r="B31" s="73"/>
      <c r="C31" s="87" t="s">
        <v>130</v>
      </c>
      <c r="D31" s="88">
        <f>T45</f>
        <v>0</v>
      </c>
      <c r="E31" s="77"/>
      <c r="F31" s="77"/>
      <c r="H31" s="78" t="s">
        <v>131</v>
      </c>
      <c r="I31" s="77">
        <f>W31/$W$18</f>
        <v>1</v>
      </c>
      <c r="J31" s="84"/>
      <c r="K31" s="89" t="s">
        <v>95</v>
      </c>
      <c r="L31" s="219" t="s">
        <v>96</v>
      </c>
      <c r="M31" s="198"/>
      <c r="N31" s="198"/>
      <c r="O31" s="198"/>
      <c r="P31" s="216"/>
      <c r="Q31" s="90"/>
      <c r="R31" s="54">
        <v>12665.64</v>
      </c>
      <c r="S31" s="54"/>
      <c r="T31" s="54"/>
      <c r="U31" s="54">
        <f>R31+S31+T31</f>
        <v>12665.64</v>
      </c>
      <c r="V31" s="54"/>
      <c r="W31" s="54">
        <f>U31-V31</f>
        <v>12665.64</v>
      </c>
      <c r="X31" s="54">
        <f>IF(AC31=AF31,AF31,0)</f>
        <v>0</v>
      </c>
      <c r="Y31" s="54">
        <f>IF(AD31=AG31,AG31,0)</f>
        <v>-12665.64</v>
      </c>
      <c r="Z31" s="54">
        <f>X31+Y31</f>
        <v>-12665.64</v>
      </c>
      <c r="AA31" s="54">
        <f>W31+X31+Y31</f>
        <v>0</v>
      </c>
      <c r="AB31" s="54">
        <f>U31+X31+Y31</f>
        <v>0</v>
      </c>
      <c r="AC31" s="54">
        <f>$E41*$AC$18</f>
        <v>0</v>
      </c>
      <c r="AD31" s="160">
        <v>-12665.64</v>
      </c>
      <c r="AE31" s="20">
        <f>AC31+AD31</f>
        <v>-12665.64</v>
      </c>
      <c r="AF31" s="54">
        <f>$E41*$AF$18</f>
        <v>0</v>
      </c>
      <c r="AG31" s="163">
        <v>-12665.64</v>
      </c>
      <c r="AH31" s="20">
        <f>AF31+AG31</f>
        <v>-12665.64</v>
      </c>
      <c r="AI31" s="169"/>
      <c r="AJ31" s="170"/>
      <c r="AK31" s="2"/>
      <c r="AL31" s="2"/>
      <c r="AM31" s="2"/>
      <c r="AN31" s="2"/>
      <c r="AO31" s="2"/>
      <c r="AP31" s="2"/>
      <c r="AQ31" s="2"/>
      <c r="AR31" s="2"/>
      <c r="AS31" s="2"/>
      <c r="AT31" s="2"/>
      <c r="AU31" s="10"/>
      <c r="AV31" s="2"/>
      <c r="AW31" s="2"/>
      <c r="AX31" s="2"/>
      <c r="AY31" s="2"/>
      <c r="AZ31" s="2"/>
      <c r="BA31" s="2" t="s">
        <v>132</v>
      </c>
      <c r="BB31" s="2" t="str">
        <f>LEFT(BA31,3)</f>
        <v>EUR</v>
      </c>
      <c r="BC31" s="2">
        <f>ROWS($B$2:BA31)</f>
        <v>30</v>
      </c>
      <c r="BD31" s="2" t="str">
        <f>IF(BB31=$D$5,BC31,"")</f>
        <v/>
      </c>
      <c r="BE31" s="2" t="str">
        <f>IFERROR(SMALL(BD:BD,BC31),"")</f>
        <v/>
      </c>
      <c r="BF31" s="2" t="str">
        <f>IFERROR(INDEX($B$5:$F$553,$I36,COLUMNS($K$1:BF30)),"")</f>
        <v/>
      </c>
      <c r="BG31" s="2" t="str">
        <f>IFERROR(INDEX($B$5:$F$17373,$I36,COLUMNS($K$2:BG31)),"")</f>
        <v/>
      </c>
      <c r="BH31" s="2"/>
    </row>
    <row r="32" spans="1:60" ht="15.75" thickBot="1" x14ac:dyDescent="0.3">
      <c r="A32" s="2"/>
      <c r="B32" s="73"/>
      <c r="C32" s="91" t="s">
        <v>720</v>
      </c>
      <c r="D32" s="92">
        <f>U45</f>
        <v>1220999.9983999999</v>
      </c>
      <c r="E32" s="93">
        <f>U44/$U$14</f>
        <v>1</v>
      </c>
      <c r="F32" s="78"/>
      <c r="G32" s="83" t="s">
        <v>133</v>
      </c>
      <c r="H32" s="78" t="s">
        <v>134</v>
      </c>
      <c r="I32" s="77" t="e">
        <f>W32/$W$19</f>
        <v>#DIV/0!</v>
      </c>
      <c r="J32" s="84"/>
      <c r="K32" s="89" t="s">
        <v>98</v>
      </c>
      <c r="L32" s="219" t="s">
        <v>99</v>
      </c>
      <c r="M32" s="198"/>
      <c r="N32" s="198"/>
      <c r="O32" s="198"/>
      <c r="P32" s="216"/>
      <c r="Q32" s="90"/>
      <c r="R32" s="54"/>
      <c r="S32" s="54"/>
      <c r="T32" s="54"/>
      <c r="U32" s="54">
        <f>R32+S32+T32</f>
        <v>0</v>
      </c>
      <c r="V32" s="54"/>
      <c r="W32" s="54">
        <f>U32-V32</f>
        <v>0</v>
      </c>
      <c r="X32" s="54">
        <f>IF(AC32=AF32,AF32,0)</f>
        <v>0</v>
      </c>
      <c r="Y32" s="54">
        <f>IF(AD32=AG32,AG32,0)</f>
        <v>0</v>
      </c>
      <c r="Z32" s="54">
        <f>X32+Y32</f>
        <v>0</v>
      </c>
      <c r="AA32" s="54">
        <f>W32+X32+Y32</f>
        <v>0</v>
      </c>
      <c r="AB32" s="54">
        <f>U32+X32+Y32</f>
        <v>0</v>
      </c>
      <c r="AC32" s="54">
        <f>$E41*$AC$19</f>
        <v>0</v>
      </c>
      <c r="AD32" s="160"/>
      <c r="AE32" s="20">
        <f>AC32+AD32</f>
        <v>0</v>
      </c>
      <c r="AF32" s="54">
        <f>$E41*$AF$19</f>
        <v>0</v>
      </c>
      <c r="AG32" s="163"/>
      <c r="AH32" s="20">
        <f>AF32+AG32</f>
        <v>0</v>
      </c>
      <c r="AI32" s="169"/>
      <c r="AJ32" s="170"/>
      <c r="AK32" s="2"/>
      <c r="AM32" s="2"/>
      <c r="AN32" s="2"/>
      <c r="AO32" s="2"/>
      <c r="AP32" s="2"/>
      <c r="AQ32" s="2"/>
      <c r="AR32" s="2"/>
      <c r="AS32" s="2"/>
      <c r="AT32" s="2"/>
      <c r="AU32" s="10"/>
      <c r="AV32" s="2"/>
      <c r="AW32" s="2"/>
      <c r="AX32" s="2"/>
      <c r="AY32" s="2"/>
      <c r="AZ32" s="2"/>
      <c r="BA32" s="2" t="s">
        <v>135</v>
      </c>
      <c r="BB32" s="2" t="str">
        <f>LEFT(BA32,3)</f>
        <v>EUR</v>
      </c>
      <c r="BC32" s="2">
        <f>ROWS($B$2:BA32)</f>
        <v>31</v>
      </c>
      <c r="BD32" s="2" t="str">
        <f>IF(BB32=$D$5,BC32,"")</f>
        <v/>
      </c>
      <c r="BE32" s="2" t="str">
        <f>IFERROR(SMALL(BD:BD,BC32),"")</f>
        <v/>
      </c>
      <c r="BF32" s="2" t="str">
        <f>IFERROR(INDEX($B$5:$F$553,$I37,COLUMNS($K$1:BF31)),"")</f>
        <v/>
      </c>
      <c r="BG32" s="2" t="str">
        <f>IFERROR(INDEX($B$5:$F$17373,$I37,COLUMNS($K$2:BG32)),"")</f>
        <v/>
      </c>
      <c r="BH32" s="2"/>
    </row>
    <row r="33" spans="1:60" ht="15.75" thickBot="1" x14ac:dyDescent="0.3">
      <c r="A33" s="2"/>
      <c r="B33" s="73"/>
      <c r="C33" s="188"/>
      <c r="D33" s="94" t="s">
        <v>136</v>
      </c>
      <c r="E33" s="76" t="s">
        <v>137</v>
      </c>
      <c r="F33" s="78"/>
      <c r="G33" s="83"/>
      <c r="H33" s="78" t="s">
        <v>138</v>
      </c>
      <c r="I33" s="77" t="e">
        <f>W33/$W$20</f>
        <v>#DIV/0!</v>
      </c>
      <c r="J33" s="84"/>
      <c r="K33" s="89" t="s">
        <v>101</v>
      </c>
      <c r="L33" s="219" t="s">
        <v>102</v>
      </c>
      <c r="M33" s="198"/>
      <c r="N33" s="198"/>
      <c r="O33" s="198"/>
      <c r="P33" s="216"/>
      <c r="Q33" s="90"/>
      <c r="R33" s="54"/>
      <c r="S33" s="54"/>
      <c r="T33" s="54"/>
      <c r="U33" s="54">
        <f>R33+S33+T33</f>
        <v>0</v>
      </c>
      <c r="V33" s="54"/>
      <c r="W33" s="54">
        <f>U33-V33</f>
        <v>0</v>
      </c>
      <c r="X33" s="54">
        <f>IF(AC33=AF33,AF33,0)</f>
        <v>0</v>
      </c>
      <c r="Y33" s="54">
        <f>IF(AD33=AG33,AG33,0)</f>
        <v>0</v>
      </c>
      <c r="Z33" s="54">
        <f>X33+Y33</f>
        <v>0</v>
      </c>
      <c r="AA33" s="54">
        <f>W33+X33+Y33</f>
        <v>0</v>
      </c>
      <c r="AB33" s="54">
        <f>U33+X33+Y33</f>
        <v>0</v>
      </c>
      <c r="AC33" s="54">
        <f>$E41*$AC$20</f>
        <v>0</v>
      </c>
      <c r="AD33" s="160"/>
      <c r="AE33" s="20">
        <f>AC33+AD33</f>
        <v>0</v>
      </c>
      <c r="AF33" s="54">
        <f>$E41*$AF$20</f>
        <v>0</v>
      </c>
      <c r="AG33" s="163"/>
      <c r="AH33" s="20">
        <f>AF33+AG33</f>
        <v>0</v>
      </c>
      <c r="AI33" s="169"/>
      <c r="AJ33" s="170"/>
      <c r="AK33" s="2"/>
      <c r="AL33" s="2"/>
      <c r="AM33" s="2"/>
      <c r="AN33" s="2"/>
      <c r="AO33" s="2"/>
      <c r="AP33" s="2"/>
      <c r="AQ33" s="2"/>
      <c r="AR33" s="2"/>
      <c r="AS33" s="2"/>
      <c r="AT33" s="2"/>
      <c r="AU33" s="10"/>
      <c r="AV33" s="2"/>
      <c r="AW33" s="2"/>
      <c r="AX33" s="2"/>
      <c r="AY33" s="2"/>
      <c r="AZ33" s="2"/>
      <c r="BA33" s="2" t="s">
        <v>139</v>
      </c>
      <c r="BB33" s="2" t="str">
        <f>LEFT(BA33,3)</f>
        <v>EUR</v>
      </c>
      <c r="BC33" s="2">
        <f>ROWS($B$2:BA33)</f>
        <v>32</v>
      </c>
      <c r="BD33" s="2" t="str">
        <f>IF(BB33=$D$5,BC33,"")</f>
        <v/>
      </c>
      <c r="BE33" s="2" t="str">
        <f>IFERROR(SMALL(BD:BD,BC33),"")</f>
        <v/>
      </c>
      <c r="BF33" s="2" t="str">
        <f>IFERROR(INDEX($B$5:$F$553,$I38,COLUMNS($K$1:BF32)),"")</f>
        <v/>
      </c>
      <c r="BG33" s="2" t="str">
        <f>IFERROR(INDEX($B$5:$F$17373,$I38,COLUMNS($K$2:BG33)),"")</f>
        <v/>
      </c>
      <c r="BH33" s="2"/>
    </row>
    <row r="34" spans="1:60" ht="15.75" thickBot="1" x14ac:dyDescent="0.3">
      <c r="A34" s="2"/>
      <c r="B34" s="73"/>
      <c r="C34" s="80" t="s">
        <v>140</v>
      </c>
      <c r="D34" s="81">
        <f>V27</f>
        <v>0</v>
      </c>
      <c r="E34" s="95">
        <f>W27</f>
        <v>46961.538399999998</v>
      </c>
      <c r="F34" s="78"/>
      <c r="H34" s="78" t="s">
        <v>141</v>
      </c>
      <c r="I34" s="77">
        <f>W34/$W$21</f>
        <v>1</v>
      </c>
      <c r="J34" s="84"/>
      <c r="K34" s="96" t="s">
        <v>104</v>
      </c>
      <c r="L34" s="217" t="s">
        <v>105</v>
      </c>
      <c r="M34" s="193"/>
      <c r="N34" s="193"/>
      <c r="O34" s="193"/>
      <c r="P34" s="194"/>
      <c r="Q34" s="97"/>
      <c r="R34" s="56">
        <v>10000</v>
      </c>
      <c r="S34" s="56"/>
      <c r="T34" s="56"/>
      <c r="U34" s="56">
        <f>R34+S34+T34</f>
        <v>10000</v>
      </c>
      <c r="V34" s="56"/>
      <c r="W34" s="56">
        <f>U34-V34</f>
        <v>10000</v>
      </c>
      <c r="X34" s="56">
        <f>IF(AC34=AF34,AF34,0)</f>
        <v>0</v>
      </c>
      <c r="Y34" s="56">
        <f>IF(AD34=AG34,AG34,0)</f>
        <v>0</v>
      </c>
      <c r="Z34" s="56">
        <f>X34+Y34</f>
        <v>0</v>
      </c>
      <c r="AA34" s="56">
        <f>W34+X34+Y34</f>
        <v>10000</v>
      </c>
      <c r="AB34" s="56">
        <f>U34+X34+Y34</f>
        <v>10000</v>
      </c>
      <c r="AC34" s="56">
        <f>$E41*$AC$21</f>
        <v>0</v>
      </c>
      <c r="AD34" s="165"/>
      <c r="AE34" s="57">
        <f>AC34+AD34</f>
        <v>0</v>
      </c>
      <c r="AF34" s="54">
        <f>$E41*$AF$21</f>
        <v>0</v>
      </c>
      <c r="AG34" s="166"/>
      <c r="AH34" s="57">
        <f>AF34+AG34</f>
        <v>0</v>
      </c>
      <c r="AI34" s="171"/>
      <c r="AJ34" s="172"/>
      <c r="AK34" s="2"/>
      <c r="AL34" s="2"/>
      <c r="AM34" s="2"/>
      <c r="AN34" s="2"/>
      <c r="AO34" s="2"/>
      <c r="AP34" s="2"/>
      <c r="AQ34" s="2"/>
      <c r="AR34" s="2"/>
      <c r="AS34" s="2"/>
      <c r="AT34" s="2"/>
      <c r="AU34" s="10"/>
      <c r="AV34" s="2"/>
      <c r="AW34" s="2"/>
      <c r="AX34" s="2"/>
      <c r="AY34" s="2"/>
      <c r="AZ34" s="2"/>
      <c r="BA34" s="2" t="s">
        <v>142</v>
      </c>
      <c r="BB34" s="2" t="str">
        <f>LEFT(BA34,3)</f>
        <v>EUR</v>
      </c>
      <c r="BC34" s="2">
        <f>ROWS($B$2:BA34)</f>
        <v>33</v>
      </c>
      <c r="BD34" s="2" t="str">
        <f>IF(BB34=$D$5,BC34,"")</f>
        <v/>
      </c>
      <c r="BE34" s="2" t="str">
        <f>IFERROR(SMALL(BD:BD,BC34),"")</f>
        <v/>
      </c>
      <c r="BF34" s="2" t="str">
        <f>IFERROR(INDEX($B$5:$F$553,$I39,COLUMNS($K$1:BF33)),"")</f>
        <v/>
      </c>
      <c r="BG34" s="2" t="str">
        <f>IFERROR(INDEX($B$5:$F$17373,$I39,COLUMNS($K$2:BG34)),"")</f>
        <v/>
      </c>
      <c r="BH34" s="2"/>
    </row>
    <row r="35" spans="1:60" ht="15.75" thickBot="1" x14ac:dyDescent="0.3">
      <c r="A35" s="2"/>
      <c r="B35" s="73"/>
      <c r="C35" s="87" t="s">
        <v>143</v>
      </c>
      <c r="D35" s="98">
        <f>V35</f>
        <v>0</v>
      </c>
      <c r="E35" s="88">
        <f>W35</f>
        <v>272152.84999999998</v>
      </c>
      <c r="F35" s="78"/>
      <c r="H35" s="78"/>
      <c r="I35" s="78"/>
      <c r="J35" s="79"/>
      <c r="K35" s="188"/>
      <c r="L35" s="188"/>
      <c r="M35" s="188"/>
      <c r="N35" s="188"/>
      <c r="O35" s="188"/>
      <c r="P35" s="210" t="s">
        <v>144</v>
      </c>
      <c r="Q35" s="211"/>
      <c r="R35" s="99">
        <v>272152.84999999998</v>
      </c>
      <c r="S35" s="99"/>
      <c r="T35" s="183"/>
      <c r="U35" s="99">
        <f>R35+S35+T35</f>
        <v>272152.84999999998</v>
      </c>
      <c r="V35" s="99"/>
      <c r="W35" s="99">
        <f>U35-V35</f>
        <v>272152.84999999998</v>
      </c>
      <c r="X35" s="99">
        <f>IF(AC35=AF35,AF35,0)</f>
        <v>0</v>
      </c>
      <c r="Y35" s="99">
        <f>SUM(Y29:Y34)</f>
        <v>-31848.85</v>
      </c>
      <c r="Z35" s="99">
        <f>X35+Y35</f>
        <v>-31848.85</v>
      </c>
      <c r="AA35" s="99">
        <f>W35+X35+Y35</f>
        <v>240303.99999999997</v>
      </c>
      <c r="AB35" s="99">
        <f>U35+X35+Y35</f>
        <v>240303.99999999997</v>
      </c>
      <c r="AC35" s="99">
        <f>SUM(AC29:AC34)</f>
        <v>0</v>
      </c>
      <c r="AD35" s="99">
        <f>SUM(AD29:AD34)</f>
        <v>-31848.85</v>
      </c>
      <c r="AE35" s="184">
        <f>AC35+AD35</f>
        <v>-31848.85</v>
      </c>
      <c r="AF35" s="99">
        <f>SUM(AF29:AF34)</f>
        <v>0</v>
      </c>
      <c r="AG35" s="99">
        <f>SUM(AG29:AG34)</f>
        <v>-31848.85</v>
      </c>
      <c r="AH35" s="184">
        <f>AF35+AG35</f>
        <v>-31848.85</v>
      </c>
      <c r="AI35" s="2"/>
      <c r="AJ35" s="2"/>
      <c r="AK35" s="2"/>
      <c r="AL35" s="2"/>
      <c r="AM35" s="2"/>
      <c r="AN35" s="2"/>
      <c r="AO35" s="2"/>
      <c r="AP35" s="2"/>
      <c r="AQ35" s="2"/>
      <c r="AR35" s="2"/>
      <c r="AS35" s="2"/>
      <c r="AT35" s="2"/>
      <c r="AU35" s="10"/>
      <c r="AV35" s="2"/>
      <c r="AW35" s="2"/>
      <c r="AX35" s="2"/>
      <c r="AY35" s="2"/>
      <c r="AZ35" s="2"/>
      <c r="BA35" s="2" t="s">
        <v>145</v>
      </c>
      <c r="BB35" s="2" t="str">
        <f>LEFT(BA35,3)</f>
        <v>EUR</v>
      </c>
      <c r="BC35" s="2">
        <f>ROWS($B$2:BA35)</f>
        <v>34</v>
      </c>
      <c r="BD35" s="2" t="str">
        <f>IF(BB35=$D$5,BC35,"")</f>
        <v/>
      </c>
      <c r="BE35" s="2" t="str">
        <f>IFERROR(SMALL(BD:BD,BC35),"")</f>
        <v/>
      </c>
      <c r="BF35" s="2" t="str">
        <f>IFERROR(INDEX($B$5:$F$553,$I40,COLUMNS($K$1:BF34)),"")</f>
        <v/>
      </c>
      <c r="BG35" s="2" t="str">
        <f>IFERROR(INDEX($B$5:$F$17373,$I40,COLUMNS($K$2:BG35)),"")</f>
        <v/>
      </c>
      <c r="BH35" s="2"/>
    </row>
    <row r="36" spans="1:60" ht="15" x14ac:dyDescent="0.25">
      <c r="A36" s="2"/>
      <c r="B36" s="73"/>
      <c r="C36" s="87" t="s">
        <v>146</v>
      </c>
      <c r="D36" s="98">
        <f>V44</f>
        <v>0</v>
      </c>
      <c r="E36" s="88">
        <f>W44</f>
        <v>901885.61</v>
      </c>
      <c r="F36" s="78"/>
      <c r="H36" s="78" t="s">
        <v>147</v>
      </c>
      <c r="I36" s="78"/>
      <c r="J36" s="79"/>
      <c r="K36" s="100" t="s">
        <v>148</v>
      </c>
      <c r="L36" s="206" t="s">
        <v>149</v>
      </c>
      <c r="M36" s="207"/>
      <c r="N36" s="207"/>
      <c r="O36" s="207"/>
      <c r="P36" s="207"/>
      <c r="Q36" s="181"/>
      <c r="R36" s="50">
        <v>458826.42</v>
      </c>
      <c r="S36" s="50"/>
      <c r="T36" s="50"/>
      <c r="U36" s="50">
        <f>R36+S36+T36</f>
        <v>458826.42</v>
      </c>
      <c r="V36" s="50"/>
      <c r="W36" s="50">
        <f>U36-V36</f>
        <v>458826.42</v>
      </c>
      <c r="X36" s="50">
        <f>IF(AC36=AF36,AF36,0)</f>
        <v>0</v>
      </c>
      <c r="Y36" s="50">
        <f>IF(AD36=AG36,AG36,0)</f>
        <v>-99966.42</v>
      </c>
      <c r="Z36" s="50">
        <f>X36+Y36</f>
        <v>-99966.42</v>
      </c>
      <c r="AA36" s="50">
        <f>W36+X36+Y36</f>
        <v>358860</v>
      </c>
      <c r="AB36" s="50">
        <f>U36+X36+Y36</f>
        <v>358860</v>
      </c>
      <c r="AC36" s="159"/>
      <c r="AD36" s="159">
        <v>-99966.42</v>
      </c>
      <c r="AE36" s="51">
        <f>AC36+AD36</f>
        <v>-99966.42</v>
      </c>
      <c r="AF36" s="162"/>
      <c r="AG36" s="162">
        <v>-99966.42</v>
      </c>
      <c r="AH36" s="51">
        <f>AF36+AG36</f>
        <v>-99966.42</v>
      </c>
      <c r="AI36" s="167"/>
      <c r="AJ36" s="168"/>
      <c r="AK36" s="2"/>
      <c r="AL36" s="2"/>
      <c r="AM36" s="2"/>
      <c r="AN36" s="2"/>
      <c r="AO36" s="2"/>
      <c r="AP36" s="2"/>
      <c r="AQ36" s="2"/>
      <c r="AR36" s="2"/>
      <c r="AS36" s="2"/>
      <c r="AT36" s="2"/>
      <c r="AU36" s="10"/>
      <c r="AV36" s="2"/>
      <c r="AW36" s="2"/>
      <c r="AX36" s="2"/>
      <c r="AY36" s="2"/>
      <c r="AZ36" s="2"/>
      <c r="BA36" s="2" t="s">
        <v>150</v>
      </c>
      <c r="BB36" s="2" t="str">
        <f>LEFT(BA36,3)</f>
        <v>EUR</v>
      </c>
      <c r="BC36" s="2">
        <f>ROWS($B$2:BA36)</f>
        <v>35</v>
      </c>
      <c r="BD36" s="2" t="str">
        <f>IF(BB36=$D$5,BC36,"")</f>
        <v/>
      </c>
      <c r="BE36" s="2" t="str">
        <f>IFERROR(SMALL(BD:BD,BC36),"")</f>
        <v/>
      </c>
      <c r="BF36" s="2" t="str">
        <f>IFERROR(INDEX($B$5:$F$553,$I41,COLUMNS($K$1:BF35)),"")</f>
        <v/>
      </c>
      <c r="BG36" s="2" t="str">
        <f>IFERROR(INDEX($B$5:$F$17373,$I41,COLUMNS($K$2:BG36)),"")</f>
        <v/>
      </c>
      <c r="BH36" s="2"/>
    </row>
    <row r="37" spans="1:60" ht="15" x14ac:dyDescent="0.25">
      <c r="A37" s="2"/>
      <c r="B37" s="73"/>
      <c r="C37" s="87" t="s">
        <v>712</v>
      </c>
      <c r="D37" s="98">
        <f>V45</f>
        <v>0</v>
      </c>
      <c r="E37" s="88">
        <f>W45</f>
        <v>1220999.9983999999</v>
      </c>
      <c r="F37" s="78"/>
      <c r="G37" s="78" t="s">
        <v>151</v>
      </c>
      <c r="H37" s="78" t="s">
        <v>147</v>
      </c>
      <c r="I37" s="78"/>
      <c r="J37" s="79"/>
      <c r="K37" s="101" t="s">
        <v>152</v>
      </c>
      <c r="L37" s="197" t="s">
        <v>153</v>
      </c>
      <c r="M37" s="198"/>
      <c r="N37" s="198"/>
      <c r="O37" s="198"/>
      <c r="P37" s="198"/>
      <c r="Q37" s="181"/>
      <c r="R37" s="54">
        <v>311059.19</v>
      </c>
      <c r="S37" s="54"/>
      <c r="T37" s="54"/>
      <c r="U37" s="54">
        <f>R37+S37+T37</f>
        <v>311059.19</v>
      </c>
      <c r="V37" s="54"/>
      <c r="W37" s="54">
        <f>U37-V37</f>
        <v>311059.19</v>
      </c>
      <c r="X37" s="54">
        <f>IF(AC37=AF37,AF37,0)</f>
        <v>0</v>
      </c>
      <c r="Y37" s="54">
        <f>IF(AD37=AG37,AG37,0)</f>
        <v>-126459.19</v>
      </c>
      <c r="Z37" s="54">
        <f>X37+Y37</f>
        <v>-126459.19</v>
      </c>
      <c r="AA37" s="54">
        <f>W37+X37+Y37</f>
        <v>184600</v>
      </c>
      <c r="AB37" s="54">
        <f>U37+X37+Y37</f>
        <v>184600</v>
      </c>
      <c r="AC37" s="160"/>
      <c r="AD37" s="160">
        <v>-126459.19</v>
      </c>
      <c r="AE37" s="20">
        <f>AC37+AD37</f>
        <v>-126459.19</v>
      </c>
      <c r="AF37" s="163"/>
      <c r="AG37" s="163">
        <v>-126459.19</v>
      </c>
      <c r="AH37" s="20">
        <f>AF37+AG37</f>
        <v>-126459.19</v>
      </c>
      <c r="AI37" s="169"/>
      <c r="AJ37" s="170"/>
      <c r="AK37" s="2"/>
      <c r="AL37" s="2"/>
      <c r="AM37" s="2"/>
      <c r="AN37" s="2"/>
      <c r="AO37" s="2"/>
      <c r="AP37" s="2"/>
      <c r="AQ37" s="2"/>
      <c r="AR37" s="2"/>
      <c r="AS37" s="2"/>
      <c r="AT37" s="2"/>
      <c r="AU37" s="10"/>
      <c r="AV37" s="2"/>
      <c r="AW37" s="2"/>
      <c r="AX37" s="2"/>
      <c r="AY37" s="2"/>
      <c r="AZ37" s="2"/>
      <c r="BA37" s="2" t="s">
        <v>154</v>
      </c>
      <c r="BB37" s="2" t="str">
        <f>LEFT(BA37,3)</f>
        <v>EUR</v>
      </c>
      <c r="BC37" s="2">
        <f>ROWS($B$2:BA37)</f>
        <v>36</v>
      </c>
      <c r="BD37" s="2" t="str">
        <f>IF(BB37=$D$5,BC37,"")</f>
        <v/>
      </c>
      <c r="BE37" s="2" t="str">
        <f>IFERROR(SMALL(BD:BD,BC37),"")</f>
        <v/>
      </c>
      <c r="BF37" s="2" t="str">
        <f>IFERROR(INDEX($B$5:$F$553,$I42,COLUMNS($K$1:BF36)),"")</f>
        <v/>
      </c>
      <c r="BG37" s="2" t="str">
        <f>IFERROR(INDEX($B$5:$F$17373,$I42,COLUMNS($K$2:BG37)),"")</f>
        <v/>
      </c>
      <c r="BH37" s="2"/>
    </row>
    <row r="38" spans="1:60" ht="15" x14ac:dyDescent="0.25">
      <c r="A38" s="2"/>
      <c r="B38" s="73"/>
      <c r="C38" s="87" t="s">
        <v>155</v>
      </c>
      <c r="D38" s="218" t="s">
        <v>156</v>
      </c>
      <c r="E38" s="216"/>
      <c r="F38" s="78"/>
      <c r="H38" s="78" t="s">
        <v>147</v>
      </c>
      <c r="I38" s="78"/>
      <c r="J38" s="79"/>
      <c r="K38" s="101" t="s">
        <v>157</v>
      </c>
      <c r="L38" s="197" t="s">
        <v>158</v>
      </c>
      <c r="M38" s="198"/>
      <c r="N38" s="198"/>
      <c r="O38" s="198"/>
      <c r="P38" s="198"/>
      <c r="Q38" s="181"/>
      <c r="R38" s="54"/>
      <c r="S38" s="54"/>
      <c r="T38" s="54"/>
      <c r="U38" s="54">
        <f>R38+S38+T38</f>
        <v>0</v>
      </c>
      <c r="V38" s="54"/>
      <c r="W38" s="54">
        <f>U38-V38</f>
        <v>0</v>
      </c>
      <c r="X38" s="54">
        <f>IF(AC38=AF38,AF38,0)</f>
        <v>0</v>
      </c>
      <c r="Y38" s="54">
        <f>IF(AD38=AG38,AG38,0)</f>
        <v>0</v>
      </c>
      <c r="Z38" s="54">
        <f>X38+Y38</f>
        <v>0</v>
      </c>
      <c r="AA38" s="54">
        <f>W38+X38+Y38</f>
        <v>0</v>
      </c>
      <c r="AB38" s="54">
        <f>U38+X38+Y38</f>
        <v>0</v>
      </c>
      <c r="AC38" s="160"/>
      <c r="AD38" s="160"/>
      <c r="AE38" s="20">
        <f>AC38+AD38</f>
        <v>0</v>
      </c>
      <c r="AF38" s="163"/>
      <c r="AG38" s="163"/>
      <c r="AH38" s="20">
        <f>AF38+AG38</f>
        <v>0</v>
      </c>
      <c r="AI38" s="169"/>
      <c r="AJ38" s="170"/>
      <c r="AK38" s="2"/>
      <c r="AL38" s="2"/>
      <c r="AM38" s="2"/>
      <c r="AN38" s="2"/>
      <c r="AO38" s="2"/>
      <c r="AP38" s="2"/>
      <c r="AQ38" s="2"/>
      <c r="AR38" s="2"/>
      <c r="AS38" s="2"/>
      <c r="AT38" s="2"/>
      <c r="AU38" s="10"/>
      <c r="AV38" s="2"/>
      <c r="AW38" s="2"/>
      <c r="AX38" s="2"/>
      <c r="AY38" s="2"/>
      <c r="AZ38" s="2"/>
      <c r="BA38" s="2" t="s">
        <v>159</v>
      </c>
      <c r="BB38" s="2" t="str">
        <f>LEFT(BA38,3)</f>
        <v>EUR</v>
      </c>
      <c r="BC38" s="2">
        <f>ROWS($B$2:BA38)</f>
        <v>37</v>
      </c>
      <c r="BD38" s="2" t="str">
        <f>IF(BB38=$D$5,BC38,"")</f>
        <v/>
      </c>
      <c r="BE38" s="2" t="str">
        <f>IFERROR(SMALL(BD:BD,BC38),"")</f>
        <v/>
      </c>
      <c r="BF38" s="2" t="str">
        <f>IFERROR(INDEX($B$5:$F$553,$I43,COLUMNS($K$1:BF37)),"")</f>
        <v/>
      </c>
      <c r="BG38" s="2" t="str">
        <f>IFERROR(INDEX($B$5:$F$17373,$I43,COLUMNS($K$2:BG38)),"")</f>
        <v/>
      </c>
      <c r="BH38" s="2"/>
    </row>
    <row r="39" spans="1:60" ht="15" x14ac:dyDescent="0.25">
      <c r="A39" s="2"/>
      <c r="B39" s="73"/>
      <c r="C39" s="87" t="s">
        <v>160</v>
      </c>
      <c r="D39" s="98">
        <v>960714.56</v>
      </c>
      <c r="E39" s="102">
        <f>D39/$D$10</f>
        <v>0.64695741589069933</v>
      </c>
      <c r="F39" s="78"/>
      <c r="G39" s="78" t="s">
        <v>161</v>
      </c>
      <c r="H39" s="78" t="s">
        <v>147</v>
      </c>
      <c r="I39" s="78"/>
      <c r="J39" s="79"/>
      <c r="K39" s="101" t="s">
        <v>162</v>
      </c>
      <c r="L39" s="197" t="s">
        <v>163</v>
      </c>
      <c r="M39" s="198"/>
      <c r="N39" s="198"/>
      <c r="O39" s="198"/>
      <c r="P39" s="198"/>
      <c r="Q39" s="181"/>
      <c r="R39" s="54">
        <v>125000</v>
      </c>
      <c r="S39" s="54"/>
      <c r="T39" s="54"/>
      <c r="U39" s="54">
        <f>R39+S39+T39</f>
        <v>125000</v>
      </c>
      <c r="V39" s="54"/>
      <c r="W39" s="54">
        <f>U39-V39</f>
        <v>125000</v>
      </c>
      <c r="X39" s="54">
        <f>IF(AC39=AF39,AF39,0)</f>
        <v>0</v>
      </c>
      <c r="Y39" s="54">
        <f>IF(AD39=AG39,AG39,0)</f>
        <v>-50000</v>
      </c>
      <c r="Z39" s="54">
        <f>X39+Y39</f>
        <v>-50000</v>
      </c>
      <c r="AA39" s="54">
        <f>W39+X39+Y39</f>
        <v>75000</v>
      </c>
      <c r="AB39" s="54">
        <f>U39+X39+Y39</f>
        <v>75000</v>
      </c>
      <c r="AC39" s="160"/>
      <c r="AD39" s="160">
        <v>-50000</v>
      </c>
      <c r="AE39" s="20">
        <f>AC39+AD39</f>
        <v>-50000</v>
      </c>
      <c r="AF39" s="163"/>
      <c r="AG39" s="163">
        <v>-50000</v>
      </c>
      <c r="AH39" s="20">
        <f>AF39+AG39</f>
        <v>-50000</v>
      </c>
      <c r="AI39" s="169"/>
      <c r="AJ39" s="170"/>
      <c r="AK39" s="2"/>
      <c r="AL39" s="2"/>
      <c r="AM39" s="2"/>
      <c r="AN39" s="2"/>
      <c r="AO39" s="2"/>
      <c r="AP39" s="2"/>
      <c r="AQ39" s="2"/>
      <c r="AR39" s="2"/>
      <c r="AS39" s="2"/>
      <c r="AT39" s="2"/>
      <c r="AU39" s="10"/>
      <c r="AV39" s="2"/>
      <c r="AW39" s="2"/>
      <c r="AX39" s="2"/>
      <c r="AY39" s="2"/>
      <c r="AZ39" s="2"/>
      <c r="BA39" s="2" t="s">
        <v>164</v>
      </c>
      <c r="BB39" s="2" t="str">
        <f>LEFT(BA39,3)</f>
        <v>EUR</v>
      </c>
      <c r="BC39" s="2">
        <f>ROWS($B$2:BA39)</f>
        <v>38</v>
      </c>
      <c r="BD39" s="2" t="str">
        <f>IF(BB39=$D$5,BC39,"")</f>
        <v/>
      </c>
      <c r="BE39" s="2" t="str">
        <f>IFERROR(SMALL(BD:BD,BC39),"")</f>
        <v/>
      </c>
      <c r="BF39" s="2" t="str">
        <f>IFERROR(INDEX($B$5:$F$553,$I44,COLUMNS($K$1:BF38)),"")</f>
        <v/>
      </c>
      <c r="BG39" s="2" t="str">
        <f>IFERROR(INDEX($B$5:$F$17373,$I44,COLUMNS($K$2:BG39)),"")</f>
        <v/>
      </c>
      <c r="BH39" s="2"/>
    </row>
    <row r="40" spans="1:60" ht="15" x14ac:dyDescent="0.25">
      <c r="A40" s="2"/>
      <c r="B40" s="73"/>
      <c r="C40" s="87" t="s">
        <v>709</v>
      </c>
      <c r="D40" s="98">
        <f>D39-D32</f>
        <v>-260285.43839999987</v>
      </c>
      <c r="E40" s="103"/>
      <c r="F40" s="78"/>
      <c r="G40" s="186" t="s">
        <v>166</v>
      </c>
      <c r="H40" s="78" t="s">
        <v>147</v>
      </c>
      <c r="I40" s="78"/>
      <c r="J40" s="79"/>
      <c r="K40" s="101" t="s">
        <v>167</v>
      </c>
      <c r="L40" s="197" t="s">
        <v>168</v>
      </c>
      <c r="M40" s="198"/>
      <c r="N40" s="198"/>
      <c r="O40" s="198"/>
      <c r="P40" s="198"/>
      <c r="Q40" s="181"/>
      <c r="R40" s="54"/>
      <c r="S40" s="54"/>
      <c r="T40" s="54"/>
      <c r="U40" s="54">
        <f>R40+S40+T40</f>
        <v>0</v>
      </c>
      <c r="V40" s="54"/>
      <c r="W40" s="54">
        <f>U40-V40</f>
        <v>0</v>
      </c>
      <c r="X40" s="54">
        <f>IF(AC40=AF40,AF40,0)</f>
        <v>0</v>
      </c>
      <c r="Y40" s="54">
        <f>IF(AD40=AG40,AG40,0)</f>
        <v>0</v>
      </c>
      <c r="Z40" s="54">
        <f>X40+Y40</f>
        <v>0</v>
      </c>
      <c r="AA40" s="54">
        <f>W40+X40+Y40</f>
        <v>0</v>
      </c>
      <c r="AB40" s="54">
        <f>U40+X40+Y40</f>
        <v>0</v>
      </c>
      <c r="AC40" s="160"/>
      <c r="AD40" s="160"/>
      <c r="AE40" s="20">
        <f>AC40+AD40</f>
        <v>0</v>
      </c>
      <c r="AF40" s="163"/>
      <c r="AG40" s="163"/>
      <c r="AH40" s="20">
        <f>AF40+AG40</f>
        <v>0</v>
      </c>
      <c r="AI40" s="169"/>
      <c r="AJ40" s="170"/>
      <c r="AK40" s="2"/>
      <c r="AL40" s="2"/>
      <c r="AM40" s="2"/>
      <c r="AN40" s="2"/>
      <c r="AO40" s="2"/>
      <c r="AP40" s="2"/>
      <c r="AQ40" s="2"/>
      <c r="AR40" s="2"/>
      <c r="AS40" s="2"/>
      <c r="AT40" s="2"/>
      <c r="AU40" s="10"/>
      <c r="AV40" s="2"/>
      <c r="AW40" s="2"/>
      <c r="AX40" s="2"/>
      <c r="AY40" s="2"/>
      <c r="AZ40" s="2"/>
      <c r="BA40" s="2" t="s">
        <v>169</v>
      </c>
      <c r="BB40" s="2" t="str">
        <f>LEFT(BA40,3)</f>
        <v>EUR</v>
      </c>
      <c r="BC40" s="2">
        <f>ROWS($B$2:BA40)</f>
        <v>39</v>
      </c>
      <c r="BD40" s="2" t="str">
        <f>IF(BB40=$D$5,BC40,"")</f>
        <v/>
      </c>
      <c r="BE40" s="2" t="str">
        <f>IFERROR(SMALL(BD:BD,BC40),"")</f>
        <v/>
      </c>
      <c r="BF40" s="2" t="str">
        <f>IFERROR(INDEX($B$5:$F$553,$I45,COLUMNS($K$1:BF39)),"")</f>
        <v/>
      </c>
      <c r="BG40" s="2" t="str">
        <f>IFERROR(INDEX($B$5:$F$17373,$I45,COLUMNS($K$2:BG40)),"")</f>
        <v/>
      </c>
      <c r="BH40" s="2"/>
    </row>
    <row r="41" spans="1:60" ht="15" x14ac:dyDescent="0.25">
      <c r="A41" s="2"/>
      <c r="B41" s="73"/>
      <c r="C41" s="87" t="s">
        <v>714</v>
      </c>
      <c r="D41" s="98">
        <f>X45</f>
        <v>0</v>
      </c>
      <c r="E41" s="102">
        <f>IF($X$14=0,0,X44/$X$14)</f>
        <v>0</v>
      </c>
      <c r="F41" s="78"/>
      <c r="G41" s="186" t="s">
        <v>170</v>
      </c>
      <c r="H41" s="78" t="s">
        <v>147</v>
      </c>
      <c r="I41" s="78"/>
      <c r="J41" s="79"/>
      <c r="K41" s="101" t="s">
        <v>171</v>
      </c>
      <c r="L41" s="197" t="s">
        <v>172</v>
      </c>
      <c r="M41" s="198"/>
      <c r="N41" s="198"/>
      <c r="O41" s="198"/>
      <c r="P41" s="198"/>
      <c r="Q41" s="181"/>
      <c r="R41" s="54">
        <v>7000</v>
      </c>
      <c r="S41" s="54"/>
      <c r="T41" s="54"/>
      <c r="U41" s="54">
        <f>R41+S41+T41</f>
        <v>7000</v>
      </c>
      <c r="V41" s="54"/>
      <c r="W41" s="54">
        <f>U41-V41</f>
        <v>7000</v>
      </c>
      <c r="X41" s="54">
        <f>IF(AC41=AF41,AF41,0)</f>
        <v>0</v>
      </c>
      <c r="Y41" s="54">
        <f>IF(AD41=AG41,AG41,0)</f>
        <v>-2000</v>
      </c>
      <c r="Z41" s="54">
        <f>X41+Y41</f>
        <v>-2000</v>
      </c>
      <c r="AA41" s="54">
        <f>W41+X41+Y41</f>
        <v>5000</v>
      </c>
      <c r="AB41" s="54">
        <f>U41+X41+Y41</f>
        <v>5000</v>
      </c>
      <c r="AC41" s="160"/>
      <c r="AD41" s="160">
        <v>-2000</v>
      </c>
      <c r="AE41" s="20">
        <f>AC41+AD41</f>
        <v>-2000</v>
      </c>
      <c r="AF41" s="163"/>
      <c r="AG41" s="163">
        <v>-2000</v>
      </c>
      <c r="AH41" s="20">
        <f>AF41+AG41</f>
        <v>-2000</v>
      </c>
      <c r="AI41" s="169"/>
      <c r="AJ41" s="170"/>
      <c r="AK41" s="2"/>
      <c r="AL41" s="2"/>
      <c r="AM41" s="2"/>
      <c r="AN41" s="2"/>
      <c r="AO41" s="2"/>
      <c r="AP41" s="2"/>
      <c r="AQ41" s="2"/>
      <c r="AR41" s="2"/>
      <c r="AS41" s="2"/>
      <c r="AT41" s="2"/>
      <c r="AU41" s="10"/>
      <c r="AV41" s="2"/>
      <c r="AW41" s="2"/>
      <c r="AX41" s="2"/>
      <c r="AY41" s="2"/>
      <c r="AZ41" s="2"/>
      <c r="BA41" s="2" t="s">
        <v>173</v>
      </c>
      <c r="BB41" s="2" t="str">
        <f>LEFT(BA41,3)</f>
        <v>EUR</v>
      </c>
      <c r="BC41" s="2">
        <f>ROWS($B$2:BA41)</f>
        <v>40</v>
      </c>
      <c r="BD41" s="2" t="str">
        <f>IF(BB41=$D$5,BC41,"")</f>
        <v/>
      </c>
      <c r="BE41" s="2" t="str">
        <f>IFERROR(SMALL(BD:BD,BC41),"")</f>
        <v/>
      </c>
      <c r="BF41" s="2" t="str">
        <f>IFERROR(INDEX($B$5:$F$553,#REF!,COLUMNS($K$1:BF40)),"")</f>
        <v/>
      </c>
      <c r="BG41" s="2" t="str">
        <f>IFERROR(INDEX($B$5:$F$17373,#REF!,COLUMNS($K$2:BG41)),"")</f>
        <v/>
      </c>
      <c r="BH41" s="2"/>
    </row>
    <row r="42" spans="1:60" ht="15" x14ac:dyDescent="0.25">
      <c r="A42" s="2"/>
      <c r="B42" s="73"/>
      <c r="C42" s="87" t="s">
        <v>715</v>
      </c>
      <c r="D42" s="98">
        <f>Y45</f>
        <v>-322685.43839999998</v>
      </c>
      <c r="E42" s="102">
        <f>IF($Y$25=0,0,$Y45/$Y$25)</f>
        <v>1</v>
      </c>
      <c r="F42" s="78"/>
      <c r="G42" s="186" t="s">
        <v>170</v>
      </c>
      <c r="H42" s="78" t="s">
        <v>147</v>
      </c>
      <c r="I42" s="78"/>
      <c r="J42" s="79"/>
      <c r="K42" s="101" t="s">
        <v>174</v>
      </c>
      <c r="L42" s="197" t="s">
        <v>175</v>
      </c>
      <c r="M42" s="198"/>
      <c r="N42" s="198"/>
      <c r="O42" s="198"/>
      <c r="P42" s="198"/>
      <c r="Q42" s="181"/>
      <c r="R42" s="54"/>
      <c r="S42" s="54"/>
      <c r="T42" s="54"/>
      <c r="U42" s="54">
        <f>R42+S42+T42</f>
        <v>0</v>
      </c>
      <c r="V42" s="54"/>
      <c r="W42" s="54">
        <f>U42-V42</f>
        <v>0</v>
      </c>
      <c r="X42" s="54">
        <f>IF(AC42=AF42,AF42,0)</f>
        <v>0</v>
      </c>
      <c r="Y42" s="54">
        <f>IF(AD42=AG42,AG42,0)</f>
        <v>0</v>
      </c>
      <c r="Z42" s="54">
        <f>X42+Y42</f>
        <v>0</v>
      </c>
      <c r="AA42" s="54">
        <f>W42+X42+Y42</f>
        <v>0</v>
      </c>
      <c r="AB42" s="54">
        <f>U42+X42+Y42</f>
        <v>0</v>
      </c>
      <c r="AC42" s="160"/>
      <c r="AD42" s="160"/>
      <c r="AE42" s="20">
        <f>AC42+AD42</f>
        <v>0</v>
      </c>
      <c r="AF42" s="163"/>
      <c r="AG42" s="163"/>
      <c r="AH42" s="20">
        <f>AF42+AG42</f>
        <v>0</v>
      </c>
      <c r="AI42" s="169"/>
      <c r="AJ42" s="170"/>
      <c r="AK42" s="2"/>
      <c r="AL42" s="2"/>
      <c r="AM42" s="2"/>
      <c r="AN42" s="2"/>
      <c r="AO42" s="2"/>
      <c r="AP42" s="2"/>
      <c r="AQ42" s="2"/>
      <c r="AR42" s="2"/>
      <c r="AS42" s="2"/>
      <c r="AT42" s="2"/>
      <c r="AU42" s="10"/>
      <c r="AV42" s="2"/>
      <c r="AW42" s="2"/>
      <c r="AX42" s="2"/>
      <c r="AY42" s="2"/>
      <c r="AZ42" s="2"/>
      <c r="BA42" s="2" t="s">
        <v>176</v>
      </c>
      <c r="BB42" s="2" t="str">
        <f>LEFT(BA42,3)</f>
        <v>EUR</v>
      </c>
      <c r="BC42" s="2">
        <f>ROWS($B$2:BA42)</f>
        <v>41</v>
      </c>
      <c r="BD42" s="2" t="str">
        <f>IF(BB42=$D$5,BC42,"")</f>
        <v/>
      </c>
      <c r="BE42" s="2" t="str">
        <f>IFERROR(SMALL(BD:BD,BC42),"")</f>
        <v/>
      </c>
      <c r="BF42" s="2" t="str">
        <f>IFERROR(INDEX($B$5:$F$553,#REF!,COLUMNS($K$1:BF41)),"")</f>
        <v/>
      </c>
      <c r="BG42" s="2" t="str">
        <f>IFERROR(INDEX($B$5:$F$17373,#REF!,COLUMNS($K$2:BG42)),"")</f>
        <v/>
      </c>
      <c r="BH42" s="2"/>
    </row>
    <row r="43" spans="1:60" ht="15.75" thickBot="1" x14ac:dyDescent="0.3">
      <c r="A43" s="2"/>
      <c r="B43" s="73"/>
      <c r="C43" s="87" t="s">
        <v>713</v>
      </c>
      <c r="D43" s="98">
        <f>AB45</f>
        <v>898314.55999999994</v>
      </c>
      <c r="E43" s="102">
        <f>SUM(AB45)/$AB$25</f>
        <v>0.60493648182348536</v>
      </c>
      <c r="F43" s="78"/>
      <c r="G43" s="104" t="s">
        <v>177</v>
      </c>
      <c r="H43" s="105" t="s">
        <v>147</v>
      </c>
      <c r="I43" s="105"/>
      <c r="J43" s="79"/>
      <c r="K43" s="106" t="s">
        <v>178</v>
      </c>
      <c r="L43" s="199" t="s">
        <v>179</v>
      </c>
      <c r="M43" s="193"/>
      <c r="N43" s="193"/>
      <c r="O43" s="193"/>
      <c r="P43" s="193"/>
      <c r="Q43" s="181"/>
      <c r="R43" s="54"/>
      <c r="S43" s="56"/>
      <c r="T43" s="56"/>
      <c r="U43" s="56">
        <f>R43+S43+T43</f>
        <v>0</v>
      </c>
      <c r="V43" s="56"/>
      <c r="W43" s="56">
        <f>U43-V43</f>
        <v>0</v>
      </c>
      <c r="X43" s="56">
        <f>IF(AC43=AF43,AF43,0)</f>
        <v>0</v>
      </c>
      <c r="Y43" s="56">
        <f>IF(AD43=AG43,AG43,0)</f>
        <v>0</v>
      </c>
      <c r="Z43" s="56">
        <f>X43+Y43</f>
        <v>0</v>
      </c>
      <c r="AA43" s="56">
        <f>W43+X43+Y43</f>
        <v>0</v>
      </c>
      <c r="AB43" s="56">
        <f>U43+X43+Y43</f>
        <v>0</v>
      </c>
      <c r="AC43" s="165"/>
      <c r="AD43" s="165"/>
      <c r="AE43" s="57">
        <f>AC43+AD43</f>
        <v>0</v>
      </c>
      <c r="AF43" s="166"/>
      <c r="AG43" s="166"/>
      <c r="AH43" s="57">
        <f>AF43+AG43</f>
        <v>0</v>
      </c>
      <c r="AI43" s="171"/>
      <c r="AJ43" s="172"/>
      <c r="AK43" s="2"/>
      <c r="AL43" s="2"/>
      <c r="AM43" s="2"/>
      <c r="AN43" s="2"/>
      <c r="AO43" s="2"/>
      <c r="AP43" s="2"/>
      <c r="AQ43" s="2"/>
      <c r="AR43" s="2"/>
      <c r="AS43" s="2"/>
      <c r="AT43" s="2"/>
      <c r="AU43" s="10"/>
      <c r="AV43" s="2"/>
      <c r="AW43" s="2"/>
      <c r="AX43" s="2"/>
      <c r="AY43" s="2"/>
      <c r="AZ43" s="2"/>
      <c r="BA43" s="2" t="s">
        <v>180</v>
      </c>
      <c r="BB43" s="2" t="str">
        <f>LEFT(BA43,3)</f>
        <v>EUR</v>
      </c>
      <c r="BC43" s="2">
        <f>ROWS($B$2:BA43)</f>
        <v>42</v>
      </c>
      <c r="BD43" s="2" t="str">
        <f>IF(BB43=$D$5,BC43,"")</f>
        <v/>
      </c>
      <c r="BE43" s="2" t="str">
        <f>IFERROR(SMALL(BD:BD,BC43),"")</f>
        <v/>
      </c>
      <c r="BF43" s="2" t="str">
        <f>IFERROR(INDEX($B$5:$F$553,#REF!,COLUMNS($K$1:BF42)),"")</f>
        <v/>
      </c>
      <c r="BG43" s="2" t="str">
        <f>IFERROR(INDEX($B$5:$F$17373,#REF!,COLUMNS($K$2:BG43)),"")</f>
        <v/>
      </c>
      <c r="BH43" s="2"/>
    </row>
    <row r="44" spans="1:60" ht="15.75" thickBot="1" x14ac:dyDescent="0.3">
      <c r="A44" s="2"/>
      <c r="B44" s="73"/>
      <c r="C44" s="91" t="s">
        <v>181</v>
      </c>
      <c r="D44" s="196" t="str">
        <f>IF(D43&lt;D37,"Check Actuals - Budget Less Than Actuals","OK")</f>
        <v>OK</v>
      </c>
      <c r="E44" s="194"/>
      <c r="F44" s="78"/>
      <c r="H44" s="78"/>
      <c r="I44" s="78"/>
      <c r="J44" s="188"/>
      <c r="K44" s="188"/>
      <c r="L44" s="188"/>
      <c r="M44" s="188"/>
      <c r="N44" s="188"/>
      <c r="O44" s="188"/>
      <c r="P44" s="210" t="s">
        <v>182</v>
      </c>
      <c r="Q44" s="211"/>
      <c r="R44" s="128">
        <v>901885.61</v>
      </c>
      <c r="S44" s="99">
        <f>SUM(S36:S43)</f>
        <v>0</v>
      </c>
      <c r="T44" s="129">
        <f>SUM(T36:T43)</f>
        <v>0</v>
      </c>
      <c r="U44" s="99">
        <f>R44+S44+T44</f>
        <v>901885.61</v>
      </c>
      <c r="V44" s="99">
        <f>SUM(V36:V43)</f>
        <v>0</v>
      </c>
      <c r="W44" s="107">
        <f>U44-V44</f>
        <v>901885.61</v>
      </c>
      <c r="X44" s="107">
        <f>IF(AC44=AF44,AF44,0)</f>
        <v>0</v>
      </c>
      <c r="Y44" s="107">
        <f>IF(AD44=AG44,AG44,0)</f>
        <v>-278425.61</v>
      </c>
      <c r="Z44" s="99">
        <f>X44+Y44</f>
        <v>-278425.61</v>
      </c>
      <c r="AA44" s="99">
        <f>W44+X44+Y44</f>
        <v>623460</v>
      </c>
      <c r="AB44" s="99">
        <f>U44+X44+Y44</f>
        <v>623460</v>
      </c>
      <c r="AC44" s="99">
        <f>SUM(AC36:AC43)</f>
        <v>0</v>
      </c>
      <c r="AD44" s="99">
        <f>SUM(AD36:AD43)</f>
        <v>-278425.61</v>
      </c>
      <c r="AE44" s="99">
        <f>AC44+AD44</f>
        <v>-278425.61</v>
      </c>
      <c r="AF44" s="99">
        <f>SUM(AF36:AF43)</f>
        <v>0</v>
      </c>
      <c r="AG44" s="99">
        <f>SUM(AG36:AG43)</f>
        <v>-278425.61</v>
      </c>
      <c r="AH44" s="99">
        <f>AF44+AG44</f>
        <v>-278425.61</v>
      </c>
      <c r="AI44" s="2"/>
      <c r="AJ44" s="2"/>
      <c r="AK44" s="2"/>
      <c r="AL44" s="2"/>
      <c r="AM44" s="2"/>
      <c r="AN44" s="2"/>
      <c r="AO44" s="2"/>
      <c r="AP44" s="2"/>
      <c r="AQ44" s="2"/>
      <c r="AR44" s="2"/>
      <c r="AS44" s="2"/>
      <c r="AT44" s="2"/>
      <c r="AU44" s="10"/>
      <c r="AV44" s="2"/>
      <c r="AW44" s="2"/>
      <c r="AX44" s="2"/>
      <c r="AY44" s="2"/>
      <c r="AZ44" s="2"/>
      <c r="BA44" s="2" t="s">
        <v>183</v>
      </c>
      <c r="BB44" s="2" t="str">
        <f>LEFT(BA44,3)</f>
        <v>EUR</v>
      </c>
      <c r="BC44" s="2">
        <f>ROWS($B$2:BA44)</f>
        <v>43</v>
      </c>
      <c r="BD44" s="2" t="str">
        <f>IF(BB44=$D$5,BC44,"")</f>
        <v/>
      </c>
      <c r="BE44" s="2" t="str">
        <f>IFERROR(SMALL(BD:BD,BC44),"")</f>
        <v/>
      </c>
      <c r="BF44" s="2" t="str">
        <f>IFERROR(INDEX($B$5:$F$553,#REF!,COLUMNS($K$1:BF43)),"")</f>
        <v/>
      </c>
      <c r="BG44" s="2" t="str">
        <f>IFERROR(INDEX($B$5:$F$17373,#REF!,COLUMNS($K$2:BG44)),"")</f>
        <v/>
      </c>
      <c r="BH44" s="2"/>
    </row>
    <row r="45" spans="1:60" ht="15.75" thickBot="1" x14ac:dyDescent="0.3">
      <c r="A45" s="2"/>
      <c r="B45" s="189"/>
      <c r="C45" s="109"/>
      <c r="D45" s="109"/>
      <c r="E45" s="110"/>
      <c r="F45" s="109"/>
      <c r="G45" s="109" t="s">
        <v>184</v>
      </c>
      <c r="H45" s="109"/>
      <c r="I45" s="109"/>
      <c r="J45" s="109"/>
      <c r="K45" s="109"/>
      <c r="L45" s="109"/>
      <c r="M45" s="109"/>
      <c r="N45" s="109"/>
      <c r="O45" s="109"/>
      <c r="P45" s="227" t="s">
        <v>116</v>
      </c>
      <c r="Q45" s="211"/>
      <c r="R45" s="111">
        <v>1220999.9983999999</v>
      </c>
      <c r="S45" s="111">
        <f>S44+S35+S27</f>
        <v>0</v>
      </c>
      <c r="T45" s="130">
        <f>T44+T35+T27</f>
        <v>0</v>
      </c>
      <c r="U45" s="60">
        <f>R45+S45+T45</f>
        <v>1220999.9983999999</v>
      </c>
      <c r="V45" s="111">
        <f>V44+V35+V27</f>
        <v>0</v>
      </c>
      <c r="W45" s="112">
        <f>U45-V45</f>
        <v>1220999.9983999999</v>
      </c>
      <c r="X45" s="112">
        <f>IF(AC45=AF45,AF45,0)</f>
        <v>0</v>
      </c>
      <c r="Y45" s="112">
        <f>IF(AD45=AG45,AG45,0)</f>
        <v>-322685.43839999998</v>
      </c>
      <c r="Z45" s="111">
        <f>X45+Y45</f>
        <v>-322685.43839999998</v>
      </c>
      <c r="AA45" s="111">
        <f>W45+X45+Y45</f>
        <v>898314.55999999994</v>
      </c>
      <c r="AB45" s="111">
        <f>U45+X45+Y45</f>
        <v>898314.55999999994</v>
      </c>
      <c r="AC45" s="111">
        <f>AC44+AC35+AC27</f>
        <v>0</v>
      </c>
      <c r="AD45" s="111">
        <f>AD44+AD35+AD27</f>
        <v>-322685.43839999998</v>
      </c>
      <c r="AE45" s="113">
        <f>AC45+AD45</f>
        <v>-322685.43839999998</v>
      </c>
      <c r="AF45" s="113">
        <f>AF44+AF35+AF27</f>
        <v>0</v>
      </c>
      <c r="AG45" s="113">
        <f>AG44+AG35+AG27</f>
        <v>-322685.43839999998</v>
      </c>
      <c r="AH45" s="113">
        <f>AF45+AG45</f>
        <v>-322685.43839999998</v>
      </c>
      <c r="AI45" s="2"/>
      <c r="AJ45" s="2"/>
      <c r="AK45" s="2"/>
      <c r="AL45" s="2"/>
      <c r="AM45" s="2"/>
      <c r="AN45" s="2"/>
      <c r="AO45" s="2"/>
      <c r="AP45" s="2"/>
      <c r="AQ45" s="2"/>
      <c r="AR45" s="2"/>
      <c r="AS45" s="2"/>
      <c r="AT45" s="2"/>
      <c r="AU45" s="10"/>
      <c r="AV45" s="2"/>
      <c r="AW45" s="2"/>
      <c r="AX45" s="2"/>
      <c r="AY45" s="2"/>
      <c r="AZ45" s="2"/>
      <c r="BA45" s="2" t="s">
        <v>185</v>
      </c>
      <c r="BB45" s="2" t="str">
        <f>LEFT(BA45,3)</f>
        <v>EUR</v>
      </c>
      <c r="BC45" s="2">
        <f>ROWS($B$2:BA45)</f>
        <v>44</v>
      </c>
      <c r="BD45" s="2" t="str">
        <f>IF(BB45=$D$5,BC45,"")</f>
        <v/>
      </c>
      <c r="BE45" s="2" t="str">
        <f>IFERROR(SMALL(BD:BD,BC45),"")</f>
        <v/>
      </c>
      <c r="BF45" s="2" t="str">
        <f>IFERROR(INDEX($B$5:$F$553,#REF!,COLUMNS($K$1:BF44)),"")</f>
        <v/>
      </c>
      <c r="BG45" s="2" t="str">
        <f>IFERROR(INDEX($B$5:$F$17373,#REF!,COLUMNS($K$2:BG45)),"")</f>
        <v/>
      </c>
      <c r="BH45" s="2"/>
    </row>
    <row r="46" spans="1:60" ht="15.75" thickBot="1" x14ac:dyDescent="0.3">
      <c r="B46" s="66" t="s">
        <v>186</v>
      </c>
      <c r="C46" s="67" t="s">
        <v>187</v>
      </c>
      <c r="D46" s="67"/>
      <c r="E46" s="67"/>
      <c r="F46" s="67"/>
      <c r="G46" s="68"/>
      <c r="H46" s="68" t="s">
        <v>120</v>
      </c>
      <c r="I46" s="69">
        <f>W46/$W$24</f>
        <v>0</v>
      </c>
      <c r="J46" s="70"/>
      <c r="K46" s="71" t="s">
        <v>112</v>
      </c>
      <c r="L46" s="225" t="s">
        <v>113</v>
      </c>
      <c r="M46" s="226"/>
      <c r="N46" s="226"/>
      <c r="O46" s="226"/>
      <c r="P46" s="211"/>
      <c r="Q46" s="72"/>
      <c r="R46" s="63"/>
      <c r="S46" s="63"/>
      <c r="T46" s="63"/>
      <c r="U46" s="63">
        <f>R46+S46+T46</f>
        <v>0</v>
      </c>
      <c r="V46" s="63"/>
      <c r="W46" s="63">
        <f>U46-V46</f>
        <v>0</v>
      </c>
      <c r="X46" s="63">
        <f>IF(AC46=AF46,AF46,0)</f>
        <v>22563.8</v>
      </c>
      <c r="Y46" s="182">
        <f>IF(AD46=AG46,AG46,0)</f>
        <v>0</v>
      </c>
      <c r="Z46" s="63">
        <f>X46+Y46</f>
        <v>22563.8</v>
      </c>
      <c r="AA46" s="63">
        <f>W46+X46+Y46</f>
        <v>22563.8</v>
      </c>
      <c r="AB46" s="63">
        <f>U46+X46+Y46</f>
        <v>22563.8</v>
      </c>
      <c r="AC46" s="63">
        <f>IF((AC54+AC63)=0,0,(AC54+AC63)*$O$24)</f>
        <v>22563.8</v>
      </c>
      <c r="AD46" s="182">
        <f>IF($AD63+$AD54=0,0,(($AD63+$AD54)/($W54+$W63))*$W46)</f>
        <v>0</v>
      </c>
      <c r="AE46" s="65">
        <f>AC46+AD46</f>
        <v>22563.8</v>
      </c>
      <c r="AF46" s="63">
        <f>IF((AF54+AF63)=0,0,(AF54+AF63)*$O$24)</f>
        <v>22563.8</v>
      </c>
      <c r="AG46" s="182">
        <f>IF($AG63+$AG54=0,0,(($AG63+$AG54)/($W54+$W63))*$W46)</f>
        <v>0</v>
      </c>
      <c r="AH46" s="65">
        <f>AF46+AG46</f>
        <v>22563.8</v>
      </c>
      <c r="AI46" s="173"/>
      <c r="AJ46" s="174"/>
      <c r="AK46" s="2"/>
      <c r="AL46" s="2"/>
      <c r="AM46" s="2"/>
      <c r="AN46" s="2"/>
      <c r="AO46" s="2"/>
      <c r="AP46" s="2"/>
      <c r="AQ46" s="2"/>
      <c r="AR46" s="2"/>
      <c r="AS46" s="2"/>
      <c r="AT46" s="2"/>
      <c r="AU46" s="10"/>
      <c r="AV46" s="2"/>
      <c r="AW46" s="2"/>
      <c r="AX46" s="2"/>
      <c r="AY46" s="2"/>
      <c r="AZ46" s="2"/>
      <c r="BA46" s="2" t="s">
        <v>121</v>
      </c>
      <c r="BB46" s="2" t="str">
        <f>LEFT(BA27,3)</f>
        <v>EUR</v>
      </c>
      <c r="BC46" s="2">
        <f>ROWS($B$2:BA27)</f>
        <v>26</v>
      </c>
      <c r="BD46" s="2" t="str">
        <f>IF(BB27=$D$5,BC27,"")</f>
        <v/>
      </c>
      <c r="BE46" s="2" t="str">
        <f>IFERROR(SMALL(BD:BD,BC27),"")</f>
        <v/>
      </c>
      <c r="BF46" s="2" t="str">
        <f>IFERROR(INDEX($B$5:$F$553,$I32,COLUMNS($K$1:BF26)),"")</f>
        <v/>
      </c>
      <c r="BG46" s="2" t="str">
        <f>IFERROR(INDEX($B$5:$F$17373,$I32,COLUMNS($K$2:BG27)),"")</f>
        <v/>
      </c>
      <c r="BH46" s="2"/>
    </row>
    <row r="47" spans="1:60" ht="12.75" thickBot="1" x14ac:dyDescent="0.25">
      <c r="A47" s="2"/>
      <c r="B47" s="73"/>
      <c r="C47" s="188"/>
      <c r="D47" s="75" t="s">
        <v>122</v>
      </c>
      <c r="E47" s="76" t="s">
        <v>123</v>
      </c>
      <c r="F47" s="77"/>
      <c r="G47" s="78"/>
      <c r="H47" s="78"/>
      <c r="I47" s="78"/>
      <c r="J47" s="79"/>
      <c r="K47" s="188"/>
      <c r="L47" s="229"/>
      <c r="M47" s="191"/>
      <c r="N47" s="191"/>
      <c r="O47" s="195"/>
      <c r="P47" s="191"/>
      <c r="Q47" s="188"/>
      <c r="R47" s="44"/>
      <c r="S47" s="188"/>
      <c r="T47" s="44"/>
      <c r="U47" s="188"/>
      <c r="V47" s="188"/>
      <c r="W47" s="188"/>
      <c r="X47" s="188"/>
      <c r="Y47" s="188"/>
      <c r="Z47" s="188"/>
      <c r="AA47" s="188"/>
      <c r="AB47" s="188"/>
      <c r="AC47" s="188"/>
      <c r="AD47" s="188"/>
      <c r="AE47" s="188"/>
      <c r="AF47" s="188"/>
      <c r="AG47" s="188"/>
      <c r="AH47" s="188"/>
      <c r="AI47" s="2"/>
      <c r="AJ47" s="2"/>
      <c r="AK47" s="2"/>
      <c r="AL47" s="2"/>
      <c r="AM47" s="2"/>
      <c r="AN47" s="2"/>
      <c r="AO47" s="2"/>
      <c r="AP47" s="2"/>
      <c r="AQ47" s="2"/>
      <c r="AR47" s="2"/>
      <c r="AS47" s="2"/>
      <c r="AT47" s="2"/>
      <c r="AU47" s="10"/>
      <c r="AV47" s="2"/>
      <c r="AW47" s="2"/>
      <c r="AX47" s="2"/>
      <c r="AY47" s="2"/>
      <c r="AZ47" s="2"/>
      <c r="BA47" s="2" t="s">
        <v>124</v>
      </c>
      <c r="BB47" s="2" t="str">
        <f>LEFT(BA28,3)</f>
        <v>EUR</v>
      </c>
      <c r="BC47" s="2">
        <f>ROWS($B$2:BA28)</f>
        <v>27</v>
      </c>
      <c r="BD47" s="2" t="str">
        <f>IF(BB28=$D$5,BC28,"")</f>
        <v/>
      </c>
      <c r="BE47" s="2" t="str">
        <f>IFERROR(SMALL(BD:BD,BC28),"")</f>
        <v/>
      </c>
      <c r="BF47" s="2" t="str">
        <f>IFERROR(INDEX($B$5:$F$553,$I33,COLUMNS($K$1:BF27)),"")</f>
        <v/>
      </c>
      <c r="BG47" s="2" t="str">
        <f>IFERROR(INDEX($B$5:$F$17373,$I33,COLUMNS($K$2:BG28)),"")</f>
        <v/>
      </c>
      <c r="BH47" s="2"/>
    </row>
    <row r="48" spans="1:60" ht="15.75" thickBot="1" x14ac:dyDescent="0.3">
      <c r="A48" s="2"/>
      <c r="B48" s="73"/>
      <c r="C48" s="80" t="s">
        <v>710</v>
      </c>
      <c r="D48" s="81">
        <f>R64</f>
        <v>0</v>
      </c>
      <c r="E48" s="82">
        <f>R63/$R$14</f>
        <v>0</v>
      </c>
      <c r="F48" s="77"/>
      <c r="G48" s="83"/>
      <c r="H48" s="78" t="s">
        <v>125</v>
      </c>
      <c r="I48" s="77">
        <f>W48/$W$16</f>
        <v>0</v>
      </c>
      <c r="J48" s="84"/>
      <c r="K48" s="85" t="s">
        <v>89</v>
      </c>
      <c r="L48" s="208" t="s">
        <v>90</v>
      </c>
      <c r="M48" s="207"/>
      <c r="N48" s="207"/>
      <c r="O48" s="207"/>
      <c r="P48" s="209"/>
      <c r="Q48" s="86"/>
      <c r="R48" s="50"/>
      <c r="S48" s="50"/>
      <c r="T48" s="50"/>
      <c r="U48" s="50">
        <f>R48+S48+T48</f>
        <v>0</v>
      </c>
      <c r="V48" s="50"/>
      <c r="W48" s="50">
        <f>U48-V48</f>
        <v>0</v>
      </c>
      <c r="X48" s="50">
        <f>IF(AC48=AF48,AF48,0)</f>
        <v>0</v>
      </c>
      <c r="Y48" s="50">
        <f>IF(AD48=AG48,AG48,0)</f>
        <v>0</v>
      </c>
      <c r="Z48" s="50">
        <f>X48+Y48</f>
        <v>0</v>
      </c>
      <c r="AA48" s="50">
        <f>W48+X48+Y48</f>
        <v>0</v>
      </c>
      <c r="AB48" s="50">
        <f>U48+X48+Y48</f>
        <v>0</v>
      </c>
      <c r="AC48" s="50">
        <f>$E60*$AC$16</f>
        <v>0</v>
      </c>
      <c r="AD48" s="159"/>
      <c r="AE48" s="51">
        <f>AC48+AD48</f>
        <v>0</v>
      </c>
      <c r="AF48" s="50">
        <f>$E60*$AF$16</f>
        <v>0</v>
      </c>
      <c r="AG48" s="162"/>
      <c r="AH48" s="51">
        <f>AF48+AG48</f>
        <v>0</v>
      </c>
      <c r="AI48" s="167"/>
      <c r="AJ48" s="168"/>
      <c r="AK48" s="2"/>
      <c r="AL48" s="2"/>
      <c r="AM48" s="2"/>
      <c r="AN48" s="2"/>
      <c r="AO48" s="2"/>
      <c r="AP48" s="2"/>
      <c r="AQ48" s="2"/>
      <c r="AR48" s="2"/>
      <c r="AS48" s="2"/>
      <c r="AT48" s="2"/>
      <c r="AU48" s="10"/>
      <c r="AV48" s="2"/>
      <c r="AW48" s="2"/>
      <c r="AX48" s="2"/>
      <c r="AY48" s="2"/>
      <c r="AZ48" s="2"/>
      <c r="BA48" s="2" t="s">
        <v>126</v>
      </c>
      <c r="BB48" s="2" t="str">
        <f>LEFT(BA29,3)</f>
        <v>EUR</v>
      </c>
      <c r="BC48" s="2">
        <f>ROWS($B$2:BA29)</f>
        <v>28</v>
      </c>
      <c r="BD48" s="2" t="str">
        <f>IF(BB29=$D$5,BC29,"")</f>
        <v/>
      </c>
      <c r="BE48" s="2" t="str">
        <f>IFERROR(SMALL(BD:BD,BC29),"")</f>
        <v/>
      </c>
      <c r="BF48" s="2" t="str">
        <f>IFERROR(INDEX($B$5:$F$553,$I34,COLUMNS($K$1:BF28)),"")</f>
        <v/>
      </c>
      <c r="BG48" s="2" t="str">
        <f>IFERROR(INDEX($B$5:$F$17373,$I34,COLUMNS($K$2:BG29)),"")</f>
        <v/>
      </c>
      <c r="BH48" s="2"/>
    </row>
    <row r="49" spans="1:60" ht="15" x14ac:dyDescent="0.25">
      <c r="A49" s="2"/>
      <c r="B49" s="73"/>
      <c r="C49" s="87" t="s">
        <v>127</v>
      </c>
      <c r="D49" s="88">
        <f>S64</f>
        <v>0</v>
      </c>
      <c r="E49" s="77"/>
      <c r="F49" s="77"/>
      <c r="G49" s="83"/>
      <c r="H49" s="78" t="s">
        <v>128</v>
      </c>
      <c r="I49" s="77" t="e">
        <f>W49/$W$17</f>
        <v>#DIV/0!</v>
      </c>
      <c r="J49" s="84"/>
      <c r="K49" s="89" t="s">
        <v>92</v>
      </c>
      <c r="L49" s="219" t="s">
        <v>93</v>
      </c>
      <c r="M49" s="198"/>
      <c r="N49" s="198"/>
      <c r="O49" s="198"/>
      <c r="P49" s="216"/>
      <c r="Q49" s="90"/>
      <c r="R49" s="54"/>
      <c r="S49" s="54"/>
      <c r="T49" s="54"/>
      <c r="U49" s="54">
        <f>R49+S49+T49</f>
        <v>0</v>
      </c>
      <c r="V49" s="54"/>
      <c r="W49" s="54">
        <f>U49-V49</f>
        <v>0</v>
      </c>
      <c r="X49" s="54">
        <f>IF(AC49=AF49,AF49,0)</f>
        <v>0</v>
      </c>
      <c r="Y49" s="54">
        <f>IF(AD49=AG49,AG49,0)</f>
        <v>0</v>
      </c>
      <c r="Z49" s="54">
        <f>X49+Y49</f>
        <v>0</v>
      </c>
      <c r="AA49" s="54">
        <f>W49+X49+Y49</f>
        <v>0</v>
      </c>
      <c r="AB49" s="54">
        <f>U49+X49+Y49</f>
        <v>0</v>
      </c>
      <c r="AC49" s="54">
        <f>$E60*$AC$17</f>
        <v>0</v>
      </c>
      <c r="AD49" s="160"/>
      <c r="AE49" s="20">
        <f>AC49+AD49</f>
        <v>0</v>
      </c>
      <c r="AF49" s="54">
        <f>$E60*$AF$17</f>
        <v>0</v>
      </c>
      <c r="AG49" s="163"/>
      <c r="AH49" s="20">
        <f>AF49+AG49</f>
        <v>0</v>
      </c>
      <c r="AI49" s="169"/>
      <c r="AJ49" s="170"/>
      <c r="AK49" s="2"/>
      <c r="AL49" s="2"/>
      <c r="AM49" s="2"/>
      <c r="AN49" s="2"/>
      <c r="AO49" s="2"/>
      <c r="AP49" s="2"/>
      <c r="AQ49" s="2"/>
      <c r="AR49" s="2"/>
      <c r="AS49" s="2"/>
      <c r="AT49" s="2"/>
      <c r="AU49" s="10"/>
      <c r="AV49" s="2"/>
      <c r="AW49" s="2"/>
      <c r="AX49" s="2"/>
      <c r="AY49" s="2"/>
      <c r="AZ49" s="2"/>
      <c r="BA49" s="2" t="s">
        <v>129</v>
      </c>
      <c r="BB49" s="2" t="str">
        <f>LEFT(BA30,3)</f>
        <v>EUR</v>
      </c>
      <c r="BC49" s="2">
        <f>ROWS($B$2:BA30)</f>
        <v>29</v>
      </c>
      <c r="BD49" s="2" t="str">
        <f>IF(BB30=$D$5,BC30,"")</f>
        <v/>
      </c>
      <c r="BE49" s="2" t="str">
        <f>IFERROR(SMALL(BD:BD,BC30),"")</f>
        <v/>
      </c>
      <c r="BF49" s="2" t="str">
        <f>IFERROR(INDEX($B$5:$F$553,$I35,COLUMNS($K$1:BF29)),"")</f>
        <v/>
      </c>
      <c r="BG49" s="2" t="str">
        <f>IFERROR(INDEX($B$5:$F$17373,$I35,COLUMNS($K$2:BG30)),"")</f>
        <v/>
      </c>
      <c r="BH49" s="2"/>
    </row>
    <row r="50" spans="1:60" ht="15.75" thickBot="1" x14ac:dyDescent="0.3">
      <c r="A50" s="2"/>
      <c r="B50" s="73"/>
      <c r="C50" s="87" t="s">
        <v>130</v>
      </c>
      <c r="D50" s="88">
        <f>T64</f>
        <v>0</v>
      </c>
      <c r="E50" s="77"/>
      <c r="F50" s="77"/>
      <c r="H50" s="78" t="s">
        <v>131</v>
      </c>
      <c r="I50" s="77">
        <f>W50/$W$18</f>
        <v>0</v>
      </c>
      <c r="J50" s="84"/>
      <c r="K50" s="89" t="s">
        <v>95</v>
      </c>
      <c r="L50" s="219" t="s">
        <v>96</v>
      </c>
      <c r="M50" s="198"/>
      <c r="N50" s="198"/>
      <c r="O50" s="198"/>
      <c r="P50" s="216"/>
      <c r="Q50" s="90"/>
      <c r="R50" s="54"/>
      <c r="S50" s="54"/>
      <c r="T50" s="54"/>
      <c r="U50" s="54">
        <f>R50+S50+T50</f>
        <v>0</v>
      </c>
      <c r="V50" s="54"/>
      <c r="W50" s="54">
        <f>U50-V50</f>
        <v>0</v>
      </c>
      <c r="X50" s="54">
        <f>IF(AC50=AF50,AF50,0)</f>
        <v>50000</v>
      </c>
      <c r="Y50" s="54">
        <f>IF(AD50=AG50,AG50,0)</f>
        <v>0</v>
      </c>
      <c r="Z50" s="54">
        <f>X50+Y50</f>
        <v>50000</v>
      </c>
      <c r="AA50" s="54">
        <f>W50+X50+Y50</f>
        <v>50000</v>
      </c>
      <c r="AB50" s="54">
        <f>U50+X50+Y50</f>
        <v>50000</v>
      </c>
      <c r="AC50" s="54">
        <f>$E60*$AC$18</f>
        <v>50000</v>
      </c>
      <c r="AD50" s="160"/>
      <c r="AE50" s="20">
        <f>AC50+AD50</f>
        <v>50000</v>
      </c>
      <c r="AF50" s="54">
        <f>$E60*$AF$18</f>
        <v>50000</v>
      </c>
      <c r="AG50" s="163"/>
      <c r="AH50" s="20">
        <f>AF50+AG50</f>
        <v>50000</v>
      </c>
      <c r="AI50" s="169"/>
      <c r="AJ50" s="170"/>
      <c r="AK50" s="2"/>
      <c r="AL50" s="2"/>
      <c r="AM50" s="2"/>
      <c r="AN50" s="2"/>
      <c r="AO50" s="2"/>
      <c r="AP50" s="2"/>
      <c r="AQ50" s="2"/>
      <c r="AR50" s="2"/>
      <c r="AS50" s="2"/>
      <c r="AT50" s="2"/>
      <c r="AU50" s="10"/>
      <c r="AV50" s="2"/>
      <c r="AW50" s="2"/>
      <c r="AX50" s="2"/>
      <c r="AY50" s="2"/>
      <c r="AZ50" s="2"/>
      <c r="BA50" s="2" t="s">
        <v>132</v>
      </c>
      <c r="BB50" s="2" t="str">
        <f>LEFT(BA31,3)</f>
        <v>EUR</v>
      </c>
      <c r="BC50" s="2">
        <f>ROWS($B$2:BA31)</f>
        <v>30</v>
      </c>
      <c r="BD50" s="2" t="str">
        <f>IF(BB31=$D$5,BC31,"")</f>
        <v/>
      </c>
      <c r="BE50" s="2" t="str">
        <f>IFERROR(SMALL(BD:BD,BC31),"")</f>
        <v/>
      </c>
      <c r="BF50" s="2" t="str">
        <f>IFERROR(INDEX($B$5:$F$553,$I36,COLUMNS($K$1:BF30)),"")</f>
        <v/>
      </c>
      <c r="BG50" s="2" t="str">
        <f>IFERROR(INDEX($B$5:$F$17373,$I36,COLUMNS($K$2:BG31)),"")</f>
        <v/>
      </c>
      <c r="BH50" s="2"/>
    </row>
    <row r="51" spans="1:60" ht="15.75" thickBot="1" x14ac:dyDescent="0.3">
      <c r="A51" s="2"/>
      <c r="B51" s="73"/>
      <c r="C51" s="91" t="s">
        <v>711</v>
      </c>
      <c r="D51" s="92">
        <f>U64</f>
        <v>0</v>
      </c>
      <c r="E51" s="93">
        <f>U63/$U$14</f>
        <v>0</v>
      </c>
      <c r="F51" s="78"/>
      <c r="G51" s="83" t="s">
        <v>133</v>
      </c>
      <c r="H51" s="78" t="s">
        <v>134</v>
      </c>
      <c r="I51" s="77" t="e">
        <f>W51/$W$19</f>
        <v>#DIV/0!</v>
      </c>
      <c r="J51" s="84"/>
      <c r="K51" s="89" t="s">
        <v>98</v>
      </c>
      <c r="L51" s="219" t="s">
        <v>99</v>
      </c>
      <c r="M51" s="198"/>
      <c r="N51" s="198"/>
      <c r="O51" s="198"/>
      <c r="P51" s="216"/>
      <c r="Q51" s="90"/>
      <c r="R51" s="54"/>
      <c r="S51" s="54"/>
      <c r="T51" s="54"/>
      <c r="U51" s="54">
        <f>R51+S51+T51</f>
        <v>0</v>
      </c>
      <c r="V51" s="54"/>
      <c r="W51" s="54">
        <f>U51-V51</f>
        <v>0</v>
      </c>
      <c r="X51" s="54">
        <f>IF(AC51=AF51,AF51,0)</f>
        <v>0</v>
      </c>
      <c r="Y51" s="54">
        <f>IF(AD51=AG51,AG51,0)</f>
        <v>0</v>
      </c>
      <c r="Z51" s="54">
        <f>X51+Y51</f>
        <v>0</v>
      </c>
      <c r="AA51" s="54">
        <f>W51+X51+Y51</f>
        <v>0</v>
      </c>
      <c r="AB51" s="54">
        <f>U51+X51+Y51</f>
        <v>0</v>
      </c>
      <c r="AC51" s="54">
        <f>$E60*$AC$19</f>
        <v>0</v>
      </c>
      <c r="AD51" s="160"/>
      <c r="AE51" s="20">
        <f>AC51+AD51</f>
        <v>0</v>
      </c>
      <c r="AF51" s="54">
        <f>$E60*$AF$19</f>
        <v>0</v>
      </c>
      <c r="AG51" s="163"/>
      <c r="AH51" s="20">
        <f>AF51+AG51</f>
        <v>0</v>
      </c>
      <c r="AI51" s="169"/>
      <c r="AJ51" s="170"/>
      <c r="AK51" s="2"/>
      <c r="AM51" s="2"/>
      <c r="AN51" s="2"/>
      <c r="AO51" s="2"/>
      <c r="AP51" s="2"/>
      <c r="AQ51" s="2"/>
      <c r="AR51" s="2"/>
      <c r="AS51" s="2"/>
      <c r="AT51" s="2"/>
      <c r="AU51" s="10"/>
      <c r="AV51" s="2"/>
      <c r="AW51" s="2"/>
      <c r="AX51" s="2"/>
      <c r="AY51" s="2"/>
      <c r="AZ51" s="2"/>
      <c r="BA51" s="2" t="s">
        <v>135</v>
      </c>
      <c r="BB51" s="2" t="str">
        <f>LEFT(BA32,3)</f>
        <v>EUR</v>
      </c>
      <c r="BC51" s="2">
        <f>ROWS($B$2:BA32)</f>
        <v>31</v>
      </c>
      <c r="BD51" s="2" t="str">
        <f>IF(BB32=$D$5,BC32,"")</f>
        <v/>
      </c>
      <c r="BE51" s="2" t="str">
        <f>IFERROR(SMALL(BD:BD,BC32),"")</f>
        <v/>
      </c>
      <c r="BF51" s="2" t="str">
        <f>IFERROR(INDEX($B$5:$F$553,$I37,COLUMNS($K$1:BF31)),"")</f>
        <v/>
      </c>
      <c r="BG51" s="2" t="str">
        <f>IFERROR(INDEX($B$5:$F$17373,$I37,COLUMNS($K$2:BG32)),"")</f>
        <v/>
      </c>
      <c r="BH51" s="2"/>
    </row>
    <row r="52" spans="1:60" ht="15.75" thickBot="1" x14ac:dyDescent="0.3">
      <c r="A52" s="2"/>
      <c r="B52" s="73"/>
      <c r="C52" s="188"/>
      <c r="D52" s="94" t="s">
        <v>136</v>
      </c>
      <c r="E52" s="76" t="s">
        <v>137</v>
      </c>
      <c r="F52" s="78"/>
      <c r="G52" s="83"/>
      <c r="H52" s="78" t="s">
        <v>138</v>
      </c>
      <c r="I52" s="77" t="e">
        <f>W52/$W$20</f>
        <v>#DIV/0!</v>
      </c>
      <c r="J52" s="84"/>
      <c r="K52" s="89" t="s">
        <v>101</v>
      </c>
      <c r="L52" s="219" t="s">
        <v>102</v>
      </c>
      <c r="M52" s="198"/>
      <c r="N52" s="198"/>
      <c r="O52" s="198"/>
      <c r="P52" s="216"/>
      <c r="Q52" s="90"/>
      <c r="R52" s="54"/>
      <c r="S52" s="54"/>
      <c r="T52" s="54"/>
      <c r="U52" s="54">
        <f>R52+S52+T52</f>
        <v>0</v>
      </c>
      <c r="V52" s="54"/>
      <c r="W52" s="54">
        <f>U52-V52</f>
        <v>0</v>
      </c>
      <c r="X52" s="54">
        <f>IF(AC52=AF52,AF52,0)</f>
        <v>10000</v>
      </c>
      <c r="Y52" s="54">
        <f>IF(AD52=AG52,AG52,0)</f>
        <v>0</v>
      </c>
      <c r="Z52" s="54">
        <f>X52+Y52</f>
        <v>10000</v>
      </c>
      <c r="AA52" s="54">
        <f>W52+X52+Y52</f>
        <v>10000</v>
      </c>
      <c r="AB52" s="54">
        <f>U52+X52+Y52</f>
        <v>10000</v>
      </c>
      <c r="AC52" s="54">
        <f>$E60*$AC$20</f>
        <v>10000</v>
      </c>
      <c r="AD52" s="160"/>
      <c r="AE52" s="20">
        <f>AC52+AD52</f>
        <v>10000</v>
      </c>
      <c r="AF52" s="54">
        <f>$E60*$AF$20</f>
        <v>10000</v>
      </c>
      <c r="AG52" s="163"/>
      <c r="AH52" s="20">
        <f>AF52+AG52</f>
        <v>10000</v>
      </c>
      <c r="AI52" s="169"/>
      <c r="AJ52" s="170"/>
      <c r="AK52" s="2"/>
      <c r="AL52" s="2"/>
      <c r="AM52" s="2"/>
      <c r="AN52" s="2"/>
      <c r="AO52" s="2"/>
      <c r="AP52" s="2"/>
      <c r="AQ52" s="2"/>
      <c r="AR52" s="2"/>
      <c r="AS52" s="2"/>
      <c r="AT52" s="2"/>
      <c r="AU52" s="10"/>
      <c r="AV52" s="2"/>
      <c r="AW52" s="2"/>
      <c r="AX52" s="2"/>
      <c r="AY52" s="2"/>
      <c r="AZ52" s="2"/>
      <c r="BA52" s="2" t="s">
        <v>139</v>
      </c>
      <c r="BB52" s="2" t="str">
        <f>LEFT(BA33,3)</f>
        <v>EUR</v>
      </c>
      <c r="BC52" s="2">
        <f>ROWS($B$2:BA33)</f>
        <v>32</v>
      </c>
      <c r="BD52" s="2" t="str">
        <f>IF(BB33=$D$5,BC33,"")</f>
        <v/>
      </c>
      <c r="BE52" s="2" t="str">
        <f>IFERROR(SMALL(BD:BD,BC33),"")</f>
        <v/>
      </c>
      <c r="BF52" s="2" t="str">
        <f>IFERROR(INDEX($B$5:$F$553,$I38,COLUMNS($K$1:BF32)),"")</f>
        <v/>
      </c>
      <c r="BG52" s="2" t="str">
        <f>IFERROR(INDEX($B$5:$F$17373,$I38,COLUMNS($K$2:BG33)),"")</f>
        <v/>
      </c>
      <c r="BH52" s="2"/>
    </row>
    <row r="53" spans="1:60" ht="15.75" thickBot="1" x14ac:dyDescent="0.3">
      <c r="A53" s="2"/>
      <c r="B53" s="73"/>
      <c r="C53" s="80" t="s">
        <v>140</v>
      </c>
      <c r="D53" s="81">
        <f>V46</f>
        <v>0</v>
      </c>
      <c r="E53" s="95">
        <f>W46</f>
        <v>0</v>
      </c>
      <c r="F53" s="78"/>
      <c r="H53" s="78" t="s">
        <v>141</v>
      </c>
      <c r="I53" s="77">
        <f>W53/$W$21</f>
        <v>0</v>
      </c>
      <c r="J53" s="84"/>
      <c r="K53" s="96" t="s">
        <v>104</v>
      </c>
      <c r="L53" s="217" t="s">
        <v>105</v>
      </c>
      <c r="M53" s="193"/>
      <c r="N53" s="193"/>
      <c r="O53" s="193"/>
      <c r="P53" s="194"/>
      <c r="Q53" s="97"/>
      <c r="R53" s="56"/>
      <c r="S53" s="56"/>
      <c r="T53" s="56"/>
      <c r="U53" s="56">
        <f>R53+S53+T53</f>
        <v>0</v>
      </c>
      <c r="V53" s="56"/>
      <c r="W53" s="56">
        <f>U53-V53</f>
        <v>0</v>
      </c>
      <c r="X53" s="56">
        <f>IF(AC53=AF53,AF53,0)</f>
        <v>0</v>
      </c>
      <c r="Y53" s="56">
        <f>IF(AD53=AG53,AG53,0)</f>
        <v>0</v>
      </c>
      <c r="Z53" s="56">
        <f>X53+Y53</f>
        <v>0</v>
      </c>
      <c r="AA53" s="56">
        <f>W53+X53+Y53</f>
        <v>0</v>
      </c>
      <c r="AB53" s="56">
        <f>U53+X53+Y53</f>
        <v>0</v>
      </c>
      <c r="AC53" s="56">
        <f>$E60*$AC$21</f>
        <v>0</v>
      </c>
      <c r="AD53" s="165"/>
      <c r="AE53" s="57">
        <f>AC53+AD53</f>
        <v>0</v>
      </c>
      <c r="AF53" s="54">
        <f>$E60*$AF$21</f>
        <v>0</v>
      </c>
      <c r="AG53" s="166"/>
      <c r="AH53" s="57">
        <f>AF53+AG53</f>
        <v>0</v>
      </c>
      <c r="AI53" s="171"/>
      <c r="AJ53" s="172"/>
      <c r="AK53" s="2"/>
      <c r="AL53" s="2"/>
      <c r="AM53" s="2"/>
      <c r="AN53" s="2"/>
      <c r="AO53" s="2"/>
      <c r="AP53" s="2"/>
      <c r="AQ53" s="2"/>
      <c r="AR53" s="2"/>
      <c r="AS53" s="2"/>
      <c r="AT53" s="2"/>
      <c r="AU53" s="10"/>
      <c r="AV53" s="2"/>
      <c r="AW53" s="2"/>
      <c r="AX53" s="2"/>
      <c r="AY53" s="2"/>
      <c r="AZ53" s="2"/>
      <c r="BA53" s="2" t="s">
        <v>142</v>
      </c>
      <c r="BB53" s="2" t="str">
        <f>LEFT(BA34,3)</f>
        <v>EUR</v>
      </c>
      <c r="BC53" s="2">
        <f>ROWS($B$2:BA34)</f>
        <v>33</v>
      </c>
      <c r="BD53" s="2" t="str">
        <f>IF(BB34=$D$5,BC34,"")</f>
        <v/>
      </c>
      <c r="BE53" s="2" t="str">
        <f>IFERROR(SMALL(BD:BD,BC34),"")</f>
        <v/>
      </c>
      <c r="BF53" s="2" t="str">
        <f>IFERROR(INDEX($B$5:$F$553,$I39,COLUMNS($K$1:BF33)),"")</f>
        <v/>
      </c>
      <c r="BG53" s="2" t="str">
        <f>IFERROR(INDEX($B$5:$F$17373,$I39,COLUMNS($K$2:BG34)),"")</f>
        <v/>
      </c>
      <c r="BH53" s="2"/>
    </row>
    <row r="54" spans="1:60" ht="15.75" thickBot="1" x14ac:dyDescent="0.3">
      <c r="A54" s="2"/>
      <c r="B54" s="73"/>
      <c r="C54" s="87" t="s">
        <v>143</v>
      </c>
      <c r="D54" s="98">
        <f>V54</f>
        <v>0</v>
      </c>
      <c r="E54" s="88">
        <f>W54</f>
        <v>0</v>
      </c>
      <c r="F54" s="78"/>
      <c r="H54" s="78"/>
      <c r="I54" s="78"/>
      <c r="J54" s="79"/>
      <c r="K54" s="188"/>
      <c r="L54" s="188"/>
      <c r="M54" s="188"/>
      <c r="N54" s="188"/>
      <c r="O54" s="188"/>
      <c r="P54" s="210" t="s">
        <v>144</v>
      </c>
      <c r="Q54" s="211"/>
      <c r="R54" s="99"/>
      <c r="S54" s="99"/>
      <c r="T54" s="183"/>
      <c r="U54" s="99">
        <f>R54+S54+T54</f>
        <v>0</v>
      </c>
      <c r="V54" s="99"/>
      <c r="W54" s="99">
        <f>U54-V54</f>
        <v>0</v>
      </c>
      <c r="X54" s="99">
        <f>IF(AC54=AF54,AF54,0)</f>
        <v>60000</v>
      </c>
      <c r="Y54" s="99">
        <f>SUM(Y48:Y53)</f>
        <v>0</v>
      </c>
      <c r="Z54" s="99">
        <f>X54+Y54</f>
        <v>60000</v>
      </c>
      <c r="AA54" s="99">
        <f>W54+X54+Y54</f>
        <v>60000</v>
      </c>
      <c r="AB54" s="99">
        <f>U54+X54+Y54</f>
        <v>60000</v>
      </c>
      <c r="AC54" s="99">
        <f>SUM(AC48:AC53)</f>
        <v>60000</v>
      </c>
      <c r="AD54" s="99">
        <f>SUM(AD48:AD53)</f>
        <v>0</v>
      </c>
      <c r="AE54" s="184">
        <f>AC54+AD54</f>
        <v>60000</v>
      </c>
      <c r="AF54" s="99">
        <f>SUM(AF48:AF53)</f>
        <v>60000</v>
      </c>
      <c r="AG54" s="99">
        <f>SUM(AG48:AG53)</f>
        <v>0</v>
      </c>
      <c r="AH54" s="184">
        <f>AF54+AG54</f>
        <v>60000</v>
      </c>
      <c r="AI54" s="2"/>
      <c r="AJ54" s="2"/>
      <c r="AK54" s="2"/>
      <c r="AL54" s="2"/>
      <c r="AM54" s="2"/>
      <c r="AN54" s="2"/>
      <c r="AO54" s="2"/>
      <c r="AP54" s="2"/>
      <c r="AQ54" s="2"/>
      <c r="AR54" s="2"/>
      <c r="AS54" s="2"/>
      <c r="AT54" s="2"/>
      <c r="AU54" s="10"/>
      <c r="AV54" s="2"/>
      <c r="AW54" s="2"/>
      <c r="AX54" s="2"/>
      <c r="AY54" s="2"/>
      <c r="AZ54" s="2"/>
      <c r="BA54" s="2" t="s">
        <v>145</v>
      </c>
      <c r="BB54" s="2" t="str">
        <f>LEFT(BA35,3)</f>
        <v>EUR</v>
      </c>
      <c r="BC54" s="2">
        <f>ROWS($B$2:BA35)</f>
        <v>34</v>
      </c>
      <c r="BD54" s="2" t="str">
        <f>IF(BB35=$D$5,BC35,"")</f>
        <v/>
      </c>
      <c r="BE54" s="2" t="str">
        <f>IFERROR(SMALL(BD:BD,BC35),"")</f>
        <v/>
      </c>
      <c r="BF54" s="2" t="str">
        <f>IFERROR(INDEX($B$5:$F$553,$I40,COLUMNS($K$1:BF34)),"")</f>
        <v/>
      </c>
      <c r="BG54" s="2" t="str">
        <f>IFERROR(INDEX($B$5:$F$17373,$I40,COLUMNS($K$2:BG35)),"")</f>
        <v/>
      </c>
      <c r="BH54" s="2"/>
    </row>
    <row r="55" spans="1:60" ht="15" x14ac:dyDescent="0.25">
      <c r="A55" s="2"/>
      <c r="B55" s="73"/>
      <c r="C55" s="87" t="s">
        <v>146</v>
      </c>
      <c r="D55" s="98">
        <f>V63</f>
        <v>0</v>
      </c>
      <c r="E55" s="88">
        <f>W63</f>
        <v>0</v>
      </c>
      <c r="F55" s="78"/>
      <c r="H55" s="78" t="s">
        <v>147</v>
      </c>
      <c r="I55" s="78"/>
      <c r="J55" s="79"/>
      <c r="K55" s="100" t="s">
        <v>148</v>
      </c>
      <c r="L55" s="206" t="s">
        <v>149</v>
      </c>
      <c r="M55" s="207"/>
      <c r="N55" s="207"/>
      <c r="O55" s="207"/>
      <c r="P55" s="207"/>
      <c r="Q55" s="181"/>
      <c r="R55" s="50"/>
      <c r="S55" s="50"/>
      <c r="T55" s="50"/>
      <c r="U55" s="50">
        <f>R55+S55+T55</f>
        <v>0</v>
      </c>
      <c r="V55" s="50"/>
      <c r="W55" s="50">
        <f>U55-V55</f>
        <v>0</v>
      </c>
      <c r="X55" s="50">
        <f>IF(AC55=AF55,AF55,0)</f>
        <v>106720</v>
      </c>
      <c r="Y55" s="50">
        <f>IF(AD55=AG55,AG55,0)</f>
        <v>0</v>
      </c>
      <c r="Z55" s="50">
        <f>X55+Y55</f>
        <v>106720</v>
      </c>
      <c r="AA55" s="50">
        <f>W55+X55+Y55</f>
        <v>106720</v>
      </c>
      <c r="AB55" s="50">
        <f>U55+X55+Y55</f>
        <v>106720</v>
      </c>
      <c r="AC55" s="159">
        <v>106720</v>
      </c>
      <c r="AD55" s="159"/>
      <c r="AE55" s="51">
        <f>AC55+AD55</f>
        <v>106720</v>
      </c>
      <c r="AF55" s="162">
        <v>106720</v>
      </c>
      <c r="AG55" s="162"/>
      <c r="AH55" s="51">
        <f>AF55+AG55</f>
        <v>106720</v>
      </c>
      <c r="AI55" s="167"/>
      <c r="AJ55" s="168"/>
      <c r="AK55" s="2"/>
      <c r="AL55" s="2"/>
      <c r="AM55" s="2"/>
      <c r="AN55" s="2"/>
      <c r="AO55" s="2"/>
      <c r="AP55" s="2"/>
      <c r="AQ55" s="2"/>
      <c r="AR55" s="2"/>
      <c r="AS55" s="2"/>
      <c r="AT55" s="2"/>
      <c r="AU55" s="10"/>
      <c r="AV55" s="2"/>
      <c r="AW55" s="2"/>
      <c r="AX55" s="2"/>
      <c r="AY55" s="2"/>
      <c r="AZ55" s="2"/>
      <c r="BA55" s="2" t="s">
        <v>150</v>
      </c>
      <c r="BB55" s="2" t="str">
        <f>LEFT(BA36,3)</f>
        <v>EUR</v>
      </c>
      <c r="BC55" s="2">
        <f>ROWS($B$2:BA36)</f>
        <v>35</v>
      </c>
      <c r="BD55" s="2" t="str">
        <f>IF(BB36=$D$5,BC36,"")</f>
        <v/>
      </c>
      <c r="BE55" s="2" t="str">
        <f>IFERROR(SMALL(BD:BD,BC36),"")</f>
        <v/>
      </c>
      <c r="BF55" s="2" t="str">
        <f>IFERROR(INDEX($B$5:$F$553,$I41,COLUMNS($K$1:BF35)),"")</f>
        <v/>
      </c>
      <c r="BG55" s="2" t="str">
        <f>IFERROR(INDEX($B$5:$F$17373,$I41,COLUMNS($K$2:BG36)),"")</f>
        <v/>
      </c>
      <c r="BH55" s="2"/>
    </row>
    <row r="56" spans="1:60" ht="15" x14ac:dyDescent="0.25">
      <c r="A56" s="2"/>
      <c r="B56" s="73"/>
      <c r="C56" s="87" t="s">
        <v>712</v>
      </c>
      <c r="D56" s="98">
        <f>V64</f>
        <v>0</v>
      </c>
      <c r="E56" s="88">
        <f>W64</f>
        <v>0</v>
      </c>
      <c r="F56" s="78"/>
      <c r="G56" s="78" t="s">
        <v>151</v>
      </c>
      <c r="H56" s="78" t="s">
        <v>147</v>
      </c>
      <c r="I56" s="78"/>
      <c r="J56" s="79"/>
      <c r="K56" s="101" t="s">
        <v>152</v>
      </c>
      <c r="L56" s="197" t="s">
        <v>153</v>
      </c>
      <c r="M56" s="198"/>
      <c r="N56" s="198"/>
      <c r="O56" s="198"/>
      <c r="P56" s="198"/>
      <c r="Q56" s="181"/>
      <c r="R56" s="54"/>
      <c r="S56" s="54"/>
      <c r="T56" s="54"/>
      <c r="U56" s="54">
        <f>R56+S56+T56</f>
        <v>0</v>
      </c>
      <c r="V56" s="54"/>
      <c r="W56" s="54">
        <f>U56-V56</f>
        <v>0</v>
      </c>
      <c r="X56" s="54">
        <f>IF(AC56=AF56,AF56,0)</f>
        <v>0</v>
      </c>
      <c r="Y56" s="54">
        <f>IF(AD56=AG56,AG56,0)</f>
        <v>0</v>
      </c>
      <c r="Z56" s="54">
        <f>X56+Y56</f>
        <v>0</v>
      </c>
      <c r="AA56" s="54">
        <f>W56+X56+Y56</f>
        <v>0</v>
      </c>
      <c r="AB56" s="54">
        <f>U56+X56+Y56</f>
        <v>0</v>
      </c>
      <c r="AC56" s="160"/>
      <c r="AD56" s="160"/>
      <c r="AE56" s="20">
        <f>AC56+AD56</f>
        <v>0</v>
      </c>
      <c r="AF56" s="163"/>
      <c r="AG56" s="163"/>
      <c r="AH56" s="20">
        <f>AF56+AG56</f>
        <v>0</v>
      </c>
      <c r="AI56" s="169"/>
      <c r="AJ56" s="170"/>
      <c r="AK56" s="2"/>
      <c r="AL56" s="2"/>
      <c r="AM56" s="2"/>
      <c r="AN56" s="2"/>
      <c r="AO56" s="2"/>
      <c r="AP56" s="2"/>
      <c r="AQ56" s="2"/>
      <c r="AR56" s="2"/>
      <c r="AS56" s="2"/>
      <c r="AT56" s="2"/>
      <c r="AU56" s="10"/>
      <c r="AV56" s="2"/>
      <c r="AW56" s="2"/>
      <c r="AX56" s="2"/>
      <c r="AY56" s="2"/>
      <c r="AZ56" s="2"/>
      <c r="BA56" s="2" t="s">
        <v>154</v>
      </c>
      <c r="BB56" s="2" t="str">
        <f>LEFT(BA37,3)</f>
        <v>EUR</v>
      </c>
      <c r="BC56" s="2">
        <f>ROWS($B$2:BA37)</f>
        <v>36</v>
      </c>
      <c r="BD56" s="2" t="str">
        <f>IF(BB37=$D$5,BC37,"")</f>
        <v/>
      </c>
      <c r="BE56" s="2" t="str">
        <f>IFERROR(SMALL(BD:BD,BC37),"")</f>
        <v/>
      </c>
      <c r="BF56" s="2" t="str">
        <f>IFERROR(INDEX($B$5:$F$553,$I42,COLUMNS($K$1:BF36)),"")</f>
        <v/>
      </c>
      <c r="BG56" s="2" t="str">
        <f>IFERROR(INDEX($B$5:$F$17373,$I42,COLUMNS($K$2:BG37)),"")</f>
        <v/>
      </c>
      <c r="BH56" s="2"/>
    </row>
    <row r="57" spans="1:60" ht="15" x14ac:dyDescent="0.25">
      <c r="A57" s="2"/>
      <c r="B57" s="73"/>
      <c r="C57" s="87" t="s">
        <v>155</v>
      </c>
      <c r="D57" s="218" t="s">
        <v>156</v>
      </c>
      <c r="E57" s="216"/>
      <c r="F57" s="78"/>
      <c r="H57" s="78" t="s">
        <v>147</v>
      </c>
      <c r="I57" s="78"/>
      <c r="J57" s="79"/>
      <c r="K57" s="101" t="s">
        <v>157</v>
      </c>
      <c r="L57" s="197" t="s">
        <v>158</v>
      </c>
      <c r="M57" s="198"/>
      <c r="N57" s="198"/>
      <c r="O57" s="198"/>
      <c r="P57" s="198"/>
      <c r="Q57" s="181"/>
      <c r="R57" s="54"/>
      <c r="S57" s="54"/>
      <c r="T57" s="54"/>
      <c r="U57" s="54">
        <f>R57+S57+T57</f>
        <v>0</v>
      </c>
      <c r="V57" s="54"/>
      <c r="W57" s="54">
        <f>U57-V57</f>
        <v>0</v>
      </c>
      <c r="X57" s="54">
        <f>IF(AC57=AF57,AF57,0)</f>
        <v>0</v>
      </c>
      <c r="Y57" s="54">
        <f>IF(AD57=AG57,AG57,0)</f>
        <v>0</v>
      </c>
      <c r="Z57" s="54">
        <f>X57+Y57</f>
        <v>0</v>
      </c>
      <c r="AA57" s="54">
        <f>W57+X57+Y57</f>
        <v>0</v>
      </c>
      <c r="AB57" s="54">
        <f>U57+X57+Y57</f>
        <v>0</v>
      </c>
      <c r="AC57" s="160"/>
      <c r="AD57" s="160"/>
      <c r="AE57" s="20">
        <f>AC57+AD57</f>
        <v>0</v>
      </c>
      <c r="AF57" s="163"/>
      <c r="AG57" s="163"/>
      <c r="AH57" s="20">
        <f>AF57+AG57</f>
        <v>0</v>
      </c>
      <c r="AI57" s="169"/>
      <c r="AJ57" s="170"/>
      <c r="AK57" s="2"/>
      <c r="AL57" s="2"/>
      <c r="AM57" s="2"/>
      <c r="AN57" s="2"/>
      <c r="AO57" s="2"/>
      <c r="AP57" s="2"/>
      <c r="AQ57" s="2"/>
      <c r="AR57" s="2"/>
      <c r="AS57" s="2"/>
      <c r="AT57" s="2"/>
      <c r="AU57" s="10"/>
      <c r="AV57" s="2"/>
      <c r="AW57" s="2"/>
      <c r="AX57" s="2"/>
      <c r="AY57" s="2"/>
      <c r="AZ57" s="2"/>
      <c r="BA57" s="2" t="s">
        <v>159</v>
      </c>
      <c r="BB57" s="2" t="str">
        <f>LEFT(BA38,3)</f>
        <v>EUR</v>
      </c>
      <c r="BC57" s="2">
        <f>ROWS($B$2:BA38)</f>
        <v>37</v>
      </c>
      <c r="BD57" s="2" t="str">
        <f>IF(BB38=$D$5,BC38,"")</f>
        <v/>
      </c>
      <c r="BE57" s="2" t="str">
        <f>IFERROR(SMALL(BD:BD,BC38),"")</f>
        <v/>
      </c>
      <c r="BF57" s="2" t="str">
        <f>IFERROR(INDEX($B$5:$F$553,$I43,COLUMNS($K$1:BF37)),"")</f>
        <v/>
      </c>
      <c r="BG57" s="2" t="str">
        <f>IFERROR(INDEX($B$5:$F$17373,$I43,COLUMNS($K$2:BG38)),"")</f>
        <v/>
      </c>
      <c r="BH57" s="2"/>
    </row>
    <row r="58" spans="1:60" ht="15" x14ac:dyDescent="0.25">
      <c r="A58" s="2"/>
      <c r="B58" s="73"/>
      <c r="C58" s="87" t="s">
        <v>160</v>
      </c>
      <c r="D58" s="98">
        <v>524258.85</v>
      </c>
      <c r="E58" s="102">
        <f>D58/$D$10</f>
        <v>0.35304258410930062</v>
      </c>
      <c r="F58" s="78"/>
      <c r="G58" s="78" t="s">
        <v>161</v>
      </c>
      <c r="H58" s="78" t="s">
        <v>147</v>
      </c>
      <c r="I58" s="78"/>
      <c r="J58" s="79"/>
      <c r="K58" s="101" t="s">
        <v>162</v>
      </c>
      <c r="L58" s="197" t="s">
        <v>163</v>
      </c>
      <c r="M58" s="198"/>
      <c r="N58" s="198"/>
      <c r="O58" s="198"/>
      <c r="P58" s="198"/>
      <c r="Q58" s="181"/>
      <c r="R58" s="54"/>
      <c r="S58" s="54"/>
      <c r="T58" s="54"/>
      <c r="U58" s="54">
        <f>R58+S58+T58</f>
        <v>0</v>
      </c>
      <c r="V58" s="54"/>
      <c r="W58" s="54">
        <f>U58-V58</f>
        <v>0</v>
      </c>
      <c r="X58" s="54">
        <f>IF(AC58=AF58,AF58,0)</f>
        <v>0</v>
      </c>
      <c r="Y58" s="54">
        <f>IF(AD58=AG58,AG58,0)</f>
        <v>0</v>
      </c>
      <c r="Z58" s="54">
        <f>X58+Y58</f>
        <v>0</v>
      </c>
      <c r="AA58" s="54">
        <f>W58+X58+Y58</f>
        <v>0</v>
      </c>
      <c r="AB58" s="54">
        <f>U58+X58+Y58</f>
        <v>0</v>
      </c>
      <c r="AC58" s="160"/>
      <c r="AD58" s="160"/>
      <c r="AE58" s="20">
        <f>AC58+AD58</f>
        <v>0</v>
      </c>
      <c r="AF58" s="163"/>
      <c r="AG58" s="163"/>
      <c r="AH58" s="20">
        <f>AF58+AG58</f>
        <v>0</v>
      </c>
      <c r="AI58" s="169"/>
      <c r="AJ58" s="170"/>
      <c r="AK58" s="2"/>
      <c r="AL58" s="2"/>
      <c r="AM58" s="2"/>
      <c r="AN58" s="2"/>
      <c r="AO58" s="2"/>
      <c r="AP58" s="2"/>
      <c r="AQ58" s="2"/>
      <c r="AR58" s="2"/>
      <c r="AS58" s="2"/>
      <c r="AT58" s="2"/>
      <c r="AU58" s="10"/>
      <c r="AV58" s="2"/>
      <c r="AW58" s="2"/>
      <c r="AX58" s="2"/>
      <c r="AY58" s="2"/>
      <c r="AZ58" s="2"/>
      <c r="BA58" s="2" t="s">
        <v>164</v>
      </c>
      <c r="BB58" s="2" t="str">
        <f>LEFT(BA39,3)</f>
        <v>EUR</v>
      </c>
      <c r="BC58" s="2">
        <f>ROWS($B$2:BA39)</f>
        <v>38</v>
      </c>
      <c r="BD58" s="2" t="str">
        <f>IF(BB39=$D$5,BC39,"")</f>
        <v/>
      </c>
      <c r="BE58" s="2" t="str">
        <f>IFERROR(SMALL(BD:BD,BC39),"")</f>
        <v/>
      </c>
      <c r="BF58" s="2" t="str">
        <f>IFERROR(INDEX($B$5:$F$553,$I44,COLUMNS($K$1:BF38)),"")</f>
        <v/>
      </c>
      <c r="BG58" s="2" t="str">
        <f>IFERROR(INDEX($B$5:$F$17373,$I44,COLUMNS($K$2:BG39)),"")</f>
        <v/>
      </c>
      <c r="BH58" s="2"/>
    </row>
    <row r="59" spans="1:60" ht="15" x14ac:dyDescent="0.25">
      <c r="A59" s="2"/>
      <c r="B59" s="73"/>
      <c r="C59" s="87" t="s">
        <v>165</v>
      </c>
      <c r="D59" s="98">
        <f>D58-D51</f>
        <v>524258.85</v>
      </c>
      <c r="E59" s="103"/>
      <c r="F59" s="78"/>
      <c r="G59" s="186" t="s">
        <v>166</v>
      </c>
      <c r="H59" s="78" t="s">
        <v>147</v>
      </c>
      <c r="I59" s="78"/>
      <c r="J59" s="79"/>
      <c r="K59" s="101" t="s">
        <v>167</v>
      </c>
      <c r="L59" s="197" t="s">
        <v>168</v>
      </c>
      <c r="M59" s="198"/>
      <c r="N59" s="198"/>
      <c r="O59" s="198"/>
      <c r="P59" s="198"/>
      <c r="Q59" s="181"/>
      <c r="R59" s="54"/>
      <c r="S59" s="54"/>
      <c r="T59" s="54"/>
      <c r="U59" s="54">
        <f>R59+S59+T59</f>
        <v>0</v>
      </c>
      <c r="V59" s="54"/>
      <c r="W59" s="54">
        <f>U59-V59</f>
        <v>0</v>
      </c>
      <c r="X59" s="54">
        <f>IF(AC59=AF59,AF59,0)</f>
        <v>23375</v>
      </c>
      <c r="Y59" s="54">
        <f>IF(AD59=AG59,AG59,0)</f>
        <v>0</v>
      </c>
      <c r="Z59" s="54">
        <f>X59+Y59</f>
        <v>23375</v>
      </c>
      <c r="AA59" s="54">
        <f>W59+X59+Y59</f>
        <v>23375</v>
      </c>
      <c r="AB59" s="54">
        <f>U59+X59+Y59</f>
        <v>23375</v>
      </c>
      <c r="AC59" s="160">
        <v>23375</v>
      </c>
      <c r="AD59" s="160"/>
      <c r="AE59" s="20">
        <f>AC59+AD59</f>
        <v>23375</v>
      </c>
      <c r="AF59" s="163">
        <v>23375</v>
      </c>
      <c r="AG59" s="163"/>
      <c r="AH59" s="20">
        <f>AF59+AG59</f>
        <v>23375</v>
      </c>
      <c r="AI59" s="169"/>
      <c r="AJ59" s="170"/>
      <c r="AK59" s="2"/>
      <c r="AL59" s="2"/>
      <c r="AM59" s="2"/>
      <c r="AN59" s="2"/>
      <c r="AO59" s="2"/>
      <c r="AP59" s="2"/>
      <c r="AQ59" s="2"/>
      <c r="AR59" s="2"/>
      <c r="AS59" s="2"/>
      <c r="AT59" s="2"/>
      <c r="AU59" s="10"/>
      <c r="AV59" s="2"/>
      <c r="AW59" s="2"/>
      <c r="AX59" s="2"/>
      <c r="AY59" s="2"/>
      <c r="AZ59" s="2"/>
      <c r="BA59" s="2" t="s">
        <v>169</v>
      </c>
      <c r="BB59" s="2" t="str">
        <f>LEFT(BA40,3)</f>
        <v>EUR</v>
      </c>
      <c r="BC59" s="2">
        <f>ROWS($B$2:BA40)</f>
        <v>39</v>
      </c>
      <c r="BD59" s="2" t="str">
        <f>IF(BB40=$D$5,BC40,"")</f>
        <v/>
      </c>
      <c r="BE59" s="2" t="str">
        <f>IFERROR(SMALL(BD:BD,BC40),"")</f>
        <v/>
      </c>
      <c r="BF59" s="2" t="str">
        <f>IFERROR(INDEX($B$5:$F$553,$I45,COLUMNS($K$1:BF39)),"")</f>
        <v/>
      </c>
      <c r="BG59" s="2" t="str">
        <f>IFERROR(INDEX($B$5:$F$17373,$I45,COLUMNS($K$2:BG40)),"")</f>
        <v/>
      </c>
      <c r="BH59" s="2"/>
    </row>
    <row r="60" spans="1:60" ht="15" x14ac:dyDescent="0.25">
      <c r="A60" s="2"/>
      <c r="B60" s="73"/>
      <c r="C60" s="87" t="s">
        <v>714</v>
      </c>
      <c r="D60" s="98">
        <f>X64</f>
        <v>586658.80000000005</v>
      </c>
      <c r="E60" s="102">
        <f>IF($X$14=0,0,X63/$X$14)</f>
        <v>1</v>
      </c>
      <c r="F60" s="78"/>
      <c r="G60" s="186" t="s">
        <v>170</v>
      </c>
      <c r="H60" s="78" t="s">
        <v>147</v>
      </c>
      <c r="I60" s="78"/>
      <c r="J60" s="79"/>
      <c r="K60" s="101" t="s">
        <v>171</v>
      </c>
      <c r="L60" s="197" t="s">
        <v>172</v>
      </c>
      <c r="M60" s="198"/>
      <c r="N60" s="198"/>
      <c r="O60" s="198"/>
      <c r="P60" s="198"/>
      <c r="Q60" s="181"/>
      <c r="R60" s="54"/>
      <c r="S60" s="54"/>
      <c r="T60" s="54"/>
      <c r="U60" s="54">
        <f>R60+S60+T60</f>
        <v>0</v>
      </c>
      <c r="V60" s="54"/>
      <c r="W60" s="54">
        <f>U60-V60</f>
        <v>0</v>
      </c>
      <c r="X60" s="54">
        <f>IF(AC60=AF60,AF60,0)</f>
        <v>374000</v>
      </c>
      <c r="Y60" s="54">
        <f>IF(AD60=AG60,AG60,0)</f>
        <v>0</v>
      </c>
      <c r="Z60" s="54">
        <f>X60+Y60</f>
        <v>374000</v>
      </c>
      <c r="AA60" s="54">
        <f>W60+X60+Y60</f>
        <v>374000</v>
      </c>
      <c r="AB60" s="54">
        <f>U60+X60+Y60</f>
        <v>374000</v>
      </c>
      <c r="AC60" s="160">
        <v>374000</v>
      </c>
      <c r="AD60" s="160"/>
      <c r="AE60" s="20">
        <f>AC60+AD60</f>
        <v>374000</v>
      </c>
      <c r="AF60" s="163">
        <v>374000</v>
      </c>
      <c r="AG60" s="163"/>
      <c r="AH60" s="20">
        <f>AF60+AG60</f>
        <v>374000</v>
      </c>
      <c r="AI60" s="169"/>
      <c r="AJ60" s="170"/>
      <c r="AK60" s="2"/>
      <c r="AL60" s="2"/>
      <c r="AM60" s="2"/>
      <c r="AN60" s="2"/>
      <c r="AO60" s="2"/>
      <c r="AP60" s="2"/>
      <c r="AQ60" s="2"/>
      <c r="AR60" s="2"/>
      <c r="AS60" s="2"/>
      <c r="AT60" s="2"/>
      <c r="AU60" s="10"/>
      <c r="AV60" s="2"/>
      <c r="AW60" s="2"/>
      <c r="AX60" s="2"/>
      <c r="AY60" s="2"/>
      <c r="AZ60" s="2"/>
      <c r="BA60" s="2" t="s">
        <v>173</v>
      </c>
      <c r="BB60" s="2" t="str">
        <f>LEFT(BA41,3)</f>
        <v>EUR</v>
      </c>
      <c r="BC60" s="2">
        <f>ROWS($B$2:BA41)</f>
        <v>40</v>
      </c>
      <c r="BD60" s="2" t="str">
        <f>IF(BB41=$D$5,BC41,"")</f>
        <v/>
      </c>
      <c r="BE60" s="2" t="str">
        <f>IFERROR(SMALL(BD:BD,BC41),"")</f>
        <v/>
      </c>
      <c r="BF60" s="2" t="str">
        <f>IFERROR(INDEX($B$5:$F$553,#REF!,COLUMNS($K$1:BF40)),"")</f>
        <v/>
      </c>
      <c r="BG60" s="2" t="str">
        <f>IFERROR(INDEX($B$5:$F$17373,#REF!,COLUMNS($K$2:BG41)),"")</f>
        <v/>
      </c>
      <c r="BH60" s="2"/>
    </row>
    <row r="61" spans="1:60" ht="15" x14ac:dyDescent="0.25">
      <c r="A61" s="2"/>
      <c r="B61" s="73"/>
      <c r="C61" s="87" t="s">
        <v>715</v>
      </c>
      <c r="D61" s="98">
        <f>Y64</f>
        <v>0</v>
      </c>
      <c r="E61" s="102">
        <f>IF($Y$25=0,0,$Y64/$Y$25)</f>
        <v>0</v>
      </c>
      <c r="F61" s="78"/>
      <c r="G61" s="186" t="s">
        <v>170</v>
      </c>
      <c r="H61" s="78" t="s">
        <v>147</v>
      </c>
      <c r="I61" s="78"/>
      <c r="J61" s="79"/>
      <c r="K61" s="101" t="s">
        <v>174</v>
      </c>
      <c r="L61" s="197" t="s">
        <v>175</v>
      </c>
      <c r="M61" s="198"/>
      <c r="N61" s="198"/>
      <c r="O61" s="198"/>
      <c r="P61" s="198"/>
      <c r="Q61" s="181"/>
      <c r="R61" s="54"/>
      <c r="S61" s="54"/>
      <c r="T61" s="54"/>
      <c r="U61" s="54">
        <f>R61+S61+T61</f>
        <v>0</v>
      </c>
      <c r="V61" s="54"/>
      <c r="W61" s="54">
        <f>U61-V61</f>
        <v>0</v>
      </c>
      <c r="X61" s="54">
        <f>IF(AC61=AF61,AF61,0)</f>
        <v>0</v>
      </c>
      <c r="Y61" s="54">
        <f>IF(AD61=AG61,AG61,0)</f>
        <v>0</v>
      </c>
      <c r="Z61" s="54">
        <f>X61+Y61</f>
        <v>0</v>
      </c>
      <c r="AA61" s="54">
        <f>W61+X61+Y61</f>
        <v>0</v>
      </c>
      <c r="AB61" s="54">
        <f>U61+X61+Y61</f>
        <v>0</v>
      </c>
      <c r="AC61" s="160"/>
      <c r="AD61" s="160"/>
      <c r="AE61" s="20">
        <f>AC61+AD61</f>
        <v>0</v>
      </c>
      <c r="AF61" s="163"/>
      <c r="AG61" s="163"/>
      <c r="AH61" s="20">
        <f>AF61+AG61</f>
        <v>0</v>
      </c>
      <c r="AI61" s="169"/>
      <c r="AJ61" s="170"/>
      <c r="AK61" s="2"/>
      <c r="AL61" s="2"/>
      <c r="AM61" s="2"/>
      <c r="AN61" s="2"/>
      <c r="AO61" s="2"/>
      <c r="AP61" s="2"/>
      <c r="AQ61" s="2"/>
      <c r="AR61" s="2"/>
      <c r="AS61" s="2"/>
      <c r="AT61" s="2"/>
      <c r="AU61" s="10"/>
      <c r="AV61" s="2"/>
      <c r="AW61" s="2"/>
      <c r="AX61" s="2"/>
      <c r="AY61" s="2"/>
      <c r="AZ61" s="2"/>
      <c r="BA61" s="2" t="s">
        <v>176</v>
      </c>
      <c r="BB61" s="2" t="str">
        <f>LEFT(BA42,3)</f>
        <v>EUR</v>
      </c>
      <c r="BC61" s="2">
        <f>ROWS($B$2:BA42)</f>
        <v>41</v>
      </c>
      <c r="BD61" s="2" t="str">
        <f>IF(BB42=$D$5,BC42,"")</f>
        <v/>
      </c>
      <c r="BE61" s="2" t="str">
        <f>IFERROR(SMALL(BD:BD,BC42),"")</f>
        <v/>
      </c>
      <c r="BF61" s="2" t="str">
        <f>IFERROR(INDEX($B$5:$F$553,#REF!,COLUMNS($K$1:BF41)),"")</f>
        <v/>
      </c>
      <c r="BG61" s="2" t="str">
        <f>IFERROR(INDEX($B$5:$F$17373,#REF!,COLUMNS($K$2:BG42)),"")</f>
        <v/>
      </c>
      <c r="BH61" s="2"/>
    </row>
    <row r="62" spans="1:60" ht="15.75" thickBot="1" x14ac:dyDescent="0.3">
      <c r="A62" s="2"/>
      <c r="B62" s="73"/>
      <c r="C62" s="87" t="s">
        <v>713</v>
      </c>
      <c r="D62" s="98">
        <f>AB64</f>
        <v>586658.80000000005</v>
      </c>
      <c r="E62" s="102">
        <f>SUM(AB64)/$AB$25</f>
        <v>0.39506351817651469</v>
      </c>
      <c r="F62" s="78"/>
      <c r="G62" s="104" t="s">
        <v>177</v>
      </c>
      <c r="H62" s="105" t="s">
        <v>147</v>
      </c>
      <c r="I62" s="105"/>
      <c r="J62" s="79"/>
      <c r="K62" s="106" t="s">
        <v>178</v>
      </c>
      <c r="L62" s="199" t="s">
        <v>179</v>
      </c>
      <c r="M62" s="193"/>
      <c r="N62" s="193"/>
      <c r="O62" s="193"/>
      <c r="P62" s="193"/>
      <c r="Q62" s="181"/>
      <c r="R62" s="54"/>
      <c r="S62" s="56"/>
      <c r="T62" s="56"/>
      <c r="U62" s="56">
        <f>R62+S62+T62</f>
        <v>0</v>
      </c>
      <c r="V62" s="56"/>
      <c r="W62" s="56">
        <f>U62-V62</f>
        <v>0</v>
      </c>
      <c r="X62" s="56">
        <f>IF(AC62=AF62,AF62,0)</f>
        <v>0</v>
      </c>
      <c r="Y62" s="56">
        <f>IF(AD62=AG62,AG62,0)</f>
        <v>0</v>
      </c>
      <c r="Z62" s="56">
        <f>X62+Y62</f>
        <v>0</v>
      </c>
      <c r="AA62" s="56">
        <f>W62+X62+Y62</f>
        <v>0</v>
      </c>
      <c r="AB62" s="56">
        <f>U62+X62+Y62</f>
        <v>0</v>
      </c>
      <c r="AC62" s="165"/>
      <c r="AD62" s="165"/>
      <c r="AE62" s="57">
        <f>AC62+AD62</f>
        <v>0</v>
      </c>
      <c r="AF62" s="166"/>
      <c r="AG62" s="166"/>
      <c r="AH62" s="57">
        <f>AF62+AG62</f>
        <v>0</v>
      </c>
      <c r="AI62" s="171"/>
      <c r="AJ62" s="172"/>
      <c r="AK62" s="2"/>
      <c r="AL62" s="2"/>
      <c r="AM62" s="2"/>
      <c r="AN62" s="2"/>
      <c r="AO62" s="2"/>
      <c r="AP62" s="2"/>
      <c r="AQ62" s="2"/>
      <c r="AR62" s="2"/>
      <c r="AS62" s="2"/>
      <c r="AT62" s="2"/>
      <c r="AU62" s="10"/>
      <c r="AV62" s="2"/>
      <c r="AW62" s="2"/>
      <c r="AX62" s="2"/>
      <c r="AY62" s="2"/>
      <c r="AZ62" s="2"/>
      <c r="BA62" s="2" t="s">
        <v>180</v>
      </c>
      <c r="BB62" s="2" t="str">
        <f>LEFT(BA43,3)</f>
        <v>EUR</v>
      </c>
      <c r="BC62" s="2">
        <f>ROWS($B$2:BA43)</f>
        <v>42</v>
      </c>
      <c r="BD62" s="2" t="str">
        <f>IF(BB43=$D$5,BC43,"")</f>
        <v/>
      </c>
      <c r="BE62" s="2" t="str">
        <f>IFERROR(SMALL(BD:BD,BC43),"")</f>
        <v/>
      </c>
      <c r="BF62" s="2" t="str">
        <f>IFERROR(INDEX($B$5:$F$553,#REF!,COLUMNS($K$1:BF42)),"")</f>
        <v/>
      </c>
      <c r="BG62" s="2" t="str">
        <f>IFERROR(INDEX($B$5:$F$17373,#REF!,COLUMNS($K$2:BG43)),"")</f>
        <v/>
      </c>
      <c r="BH62" s="2"/>
    </row>
    <row r="63" spans="1:60" ht="15.75" thickBot="1" x14ac:dyDescent="0.3">
      <c r="A63" s="2"/>
      <c r="B63" s="73"/>
      <c r="C63" s="91" t="s">
        <v>181</v>
      </c>
      <c r="D63" s="196" t="str">
        <f>IF(D62&lt;D56,"Check Actuals - Budget Less Than Actuals","OK")</f>
        <v>OK</v>
      </c>
      <c r="E63" s="194"/>
      <c r="F63" s="78"/>
      <c r="H63" s="78"/>
      <c r="I63" s="78"/>
      <c r="J63" s="188"/>
      <c r="K63" s="188"/>
      <c r="L63" s="188"/>
      <c r="M63" s="188"/>
      <c r="N63" s="188"/>
      <c r="O63" s="188"/>
      <c r="P63" s="210" t="s">
        <v>182</v>
      </c>
      <c r="Q63" s="211"/>
      <c r="R63" s="128"/>
      <c r="S63" s="99">
        <f>SUM(S55:S62)</f>
        <v>0</v>
      </c>
      <c r="T63" s="129">
        <f>SUM(T55:T62)</f>
        <v>0</v>
      </c>
      <c r="U63" s="99">
        <f>R63+S63+T63</f>
        <v>0</v>
      </c>
      <c r="V63" s="99">
        <f>SUM(V55:V62)</f>
        <v>0</v>
      </c>
      <c r="W63" s="107">
        <f>U63-V63</f>
        <v>0</v>
      </c>
      <c r="X63" s="107">
        <f>IF(AC63=AF63,AF63,0)</f>
        <v>504095</v>
      </c>
      <c r="Y63" s="107">
        <f>IF(AD63=AG63,AG63,0)</f>
        <v>0</v>
      </c>
      <c r="Z63" s="99">
        <f>X63+Y63</f>
        <v>504095</v>
      </c>
      <c r="AA63" s="99">
        <f>W63+X63+Y63</f>
        <v>504095</v>
      </c>
      <c r="AB63" s="99">
        <f>U63+X63+Y63</f>
        <v>504095</v>
      </c>
      <c r="AC63" s="99">
        <f>SUM(AC55:AC62)</f>
        <v>504095</v>
      </c>
      <c r="AD63" s="99">
        <f>SUM(AD55:AD62)</f>
        <v>0</v>
      </c>
      <c r="AE63" s="99">
        <f>AC63+AD63</f>
        <v>504095</v>
      </c>
      <c r="AF63" s="99">
        <f>SUM(AF55:AF62)</f>
        <v>504095</v>
      </c>
      <c r="AG63" s="99">
        <f>SUM(AG55:AG62)</f>
        <v>0</v>
      </c>
      <c r="AH63" s="99">
        <f>AF63+AG63</f>
        <v>504095</v>
      </c>
      <c r="AI63" s="2"/>
      <c r="AJ63" s="2"/>
      <c r="AK63" s="2"/>
      <c r="AL63" s="2"/>
      <c r="AM63" s="2"/>
      <c r="AN63" s="2"/>
      <c r="AO63" s="2"/>
      <c r="AP63" s="2"/>
      <c r="AQ63" s="2"/>
      <c r="AR63" s="2"/>
      <c r="AS63" s="2"/>
      <c r="AT63" s="2"/>
      <c r="AU63" s="10"/>
      <c r="AV63" s="2"/>
      <c r="AW63" s="2"/>
      <c r="AX63" s="2"/>
      <c r="AY63" s="2"/>
      <c r="AZ63" s="2"/>
      <c r="BA63" s="2" t="s">
        <v>183</v>
      </c>
      <c r="BB63" s="2" t="str">
        <f>LEFT(BA44,3)</f>
        <v>EUR</v>
      </c>
      <c r="BC63" s="2">
        <f>ROWS($B$2:BA44)</f>
        <v>43</v>
      </c>
      <c r="BD63" s="2" t="str">
        <f>IF(BB44=$D$5,BC44,"")</f>
        <v/>
      </c>
      <c r="BE63" s="2" t="str">
        <f>IFERROR(SMALL(BD:BD,BC44),"")</f>
        <v/>
      </c>
      <c r="BF63" s="2" t="str">
        <f>IFERROR(INDEX($B$5:$F$553,#REF!,COLUMNS($K$1:BF43)),"")</f>
        <v/>
      </c>
      <c r="BG63" s="2" t="str">
        <f>IFERROR(INDEX($B$5:$F$17373,#REF!,COLUMNS($K$2:BG44)),"")</f>
        <v/>
      </c>
      <c r="BH63" s="2"/>
    </row>
    <row r="64" spans="1:60" ht="15.75" thickBot="1" x14ac:dyDescent="0.3">
      <c r="A64" s="2"/>
      <c r="B64" s="189"/>
      <c r="C64" s="109"/>
      <c r="D64" s="109"/>
      <c r="E64" s="110"/>
      <c r="F64" s="109"/>
      <c r="G64" s="109" t="s">
        <v>184</v>
      </c>
      <c r="H64" s="109"/>
      <c r="I64" s="109"/>
      <c r="J64" s="109"/>
      <c r="K64" s="109"/>
      <c r="L64" s="109"/>
      <c r="M64" s="109"/>
      <c r="N64" s="109"/>
      <c r="O64" s="109"/>
      <c r="P64" s="227" t="s">
        <v>116</v>
      </c>
      <c r="Q64" s="211"/>
      <c r="R64" s="111"/>
      <c r="S64" s="111">
        <f>S63+S54+S46</f>
        <v>0</v>
      </c>
      <c r="T64" s="130">
        <f>T63+T54+T46</f>
        <v>0</v>
      </c>
      <c r="U64" s="60">
        <f>R64+S64+T64</f>
        <v>0</v>
      </c>
      <c r="V64" s="111">
        <f>V63+V54+V46</f>
        <v>0</v>
      </c>
      <c r="W64" s="112">
        <f>U64-V64</f>
        <v>0</v>
      </c>
      <c r="X64" s="112">
        <f>IF(AC64=AF64,AF64,0)</f>
        <v>586658.80000000005</v>
      </c>
      <c r="Y64" s="112">
        <f>IF(AD64=AG64,AG64,0)</f>
        <v>0</v>
      </c>
      <c r="Z64" s="111">
        <f>X64+Y64</f>
        <v>586658.80000000005</v>
      </c>
      <c r="AA64" s="111">
        <f>W64+X64+Y64</f>
        <v>586658.80000000005</v>
      </c>
      <c r="AB64" s="111">
        <f>U64+X64+Y64</f>
        <v>586658.80000000005</v>
      </c>
      <c r="AC64" s="111">
        <f>AC63+AC54+AC46</f>
        <v>586658.80000000005</v>
      </c>
      <c r="AD64" s="111">
        <f>AD63+AD54+AD46</f>
        <v>0</v>
      </c>
      <c r="AE64" s="113">
        <f>AC64+AD64</f>
        <v>586658.80000000005</v>
      </c>
      <c r="AF64" s="113">
        <f>AF63+AF54+AF46</f>
        <v>586658.80000000005</v>
      </c>
      <c r="AG64" s="113">
        <f>AG63+AG54+AG46</f>
        <v>0</v>
      </c>
      <c r="AH64" s="113">
        <f>AF64+AG64</f>
        <v>586658.80000000005</v>
      </c>
      <c r="AI64" s="2"/>
      <c r="AJ64" s="2"/>
      <c r="AK64" s="2"/>
      <c r="AL64" s="2"/>
      <c r="AM64" s="2"/>
      <c r="AN64" s="2"/>
      <c r="AO64" s="2"/>
      <c r="AP64" s="2"/>
      <c r="AQ64" s="2"/>
      <c r="AR64" s="2"/>
      <c r="AS64" s="2"/>
      <c r="AT64" s="2"/>
      <c r="AU64" s="10"/>
      <c r="AV64" s="2"/>
      <c r="AW64" s="2"/>
      <c r="AX64" s="2"/>
      <c r="AY64" s="2"/>
      <c r="AZ64" s="2"/>
      <c r="BA64" s="2" t="s">
        <v>185</v>
      </c>
      <c r="BB64" s="2" t="str">
        <f>LEFT(BA45,3)</f>
        <v>EUR</v>
      </c>
      <c r="BC64" s="2">
        <f>ROWS($B$2:BA45)</f>
        <v>44</v>
      </c>
      <c r="BD64" s="2" t="str">
        <f>IF(BB45=$D$5,BC45,"")</f>
        <v/>
      </c>
      <c r="BE64" s="2" t="str">
        <f>IFERROR(SMALL(BD:BD,BC45),"")</f>
        <v/>
      </c>
      <c r="BF64" s="2" t="str">
        <f>IFERROR(INDEX($B$5:$F$553,#REF!,COLUMNS($K$1:BF44)),"")</f>
        <v/>
      </c>
      <c r="BG64" s="2" t="str">
        <f>IFERROR(INDEX($B$5:$F$17373,#REF!,COLUMNS($K$2:BG45)),"")</f>
        <v/>
      </c>
      <c r="BH64" s="2"/>
    </row>
    <row r="65" spans="4:60" x14ac:dyDescent="0.2">
      <c r="D65" s="186"/>
      <c r="L65" s="191"/>
      <c r="M65" s="191"/>
      <c r="N65" s="191"/>
      <c r="O65" s="195"/>
      <c r="P65" s="191"/>
      <c r="AK65" s="2"/>
      <c r="AL65" s="2"/>
      <c r="AM65" s="2"/>
      <c r="AN65" s="2"/>
      <c r="AO65" s="2"/>
      <c r="AP65" s="2"/>
      <c r="AQ65" s="2"/>
      <c r="AR65" s="2"/>
      <c r="AS65" s="2"/>
      <c r="AT65" s="2"/>
      <c r="AU65" s="10"/>
      <c r="AV65" s="2"/>
      <c r="AW65" s="2"/>
      <c r="AX65" s="2"/>
      <c r="AY65" s="2"/>
      <c r="AZ65" s="2"/>
      <c r="BA65" s="2" t="s">
        <v>121</v>
      </c>
      <c r="BB65" s="2" t="str">
        <f>LEFT(BA27,3)</f>
        <v>EUR</v>
      </c>
      <c r="BC65" s="2">
        <f>ROWS($B$2:BA27)</f>
        <v>26</v>
      </c>
      <c r="BD65" s="2" t="str">
        <f>IF(BB27=$D$5,BC27,"")</f>
        <v/>
      </c>
      <c r="BE65" s="2" t="str">
        <f>IFERROR(SMALL(BD:BD,BC27),"")</f>
        <v/>
      </c>
      <c r="BF65" s="2" t="str">
        <f>IFERROR(INDEX($B$5:$F$553,$I32,COLUMNS($K$1:BF26)),"")</f>
        <v/>
      </c>
      <c r="BG65" s="2" t="str">
        <f>IFERROR(INDEX($B$5:$F$17373,$I32,COLUMNS($K$2:BG27)),"")</f>
        <v/>
      </c>
      <c r="BH65" s="2"/>
    </row>
    <row r="66" spans="4:60" x14ac:dyDescent="0.2">
      <c r="D66" s="186"/>
      <c r="L66" s="191"/>
      <c r="M66" s="191"/>
      <c r="N66" s="191"/>
      <c r="O66" s="195"/>
      <c r="P66" s="191"/>
      <c r="AK66" s="2"/>
      <c r="AL66" s="2"/>
      <c r="AM66" s="2"/>
      <c r="AN66" s="2"/>
      <c r="AO66" s="2"/>
      <c r="AP66" s="2"/>
      <c r="AQ66" s="2"/>
      <c r="AR66" s="2"/>
      <c r="AS66" s="2"/>
      <c r="AT66" s="2"/>
      <c r="AU66" s="10"/>
      <c r="AV66" s="2"/>
      <c r="AW66" s="2"/>
      <c r="AX66" s="2"/>
      <c r="AY66" s="2"/>
      <c r="AZ66" s="2"/>
      <c r="BA66" s="2" t="s">
        <v>124</v>
      </c>
      <c r="BB66" s="2" t="str">
        <f>LEFT(BA28,3)</f>
        <v>EUR</v>
      </c>
      <c r="BC66" s="2">
        <f>ROWS($B$2:BA28)</f>
        <v>27</v>
      </c>
      <c r="BD66" s="2" t="str">
        <f>IF(BB28=$D$5,BC28,"")</f>
        <v/>
      </c>
      <c r="BE66" s="2" t="str">
        <f>IFERROR(SMALL(BD:BD,BC28),"")</f>
        <v/>
      </c>
      <c r="BF66" s="2" t="str">
        <f>IFERROR(INDEX($B$5:$F$553,$I33,COLUMNS($K$1:BF27)),"")</f>
        <v/>
      </c>
      <c r="BG66" s="2" t="str">
        <f>IFERROR(INDEX($B$5:$F$17373,$I33,COLUMNS($K$2:BG28)),"")</f>
        <v/>
      </c>
      <c r="BH66" s="2"/>
    </row>
    <row r="67" spans="4:60" x14ac:dyDescent="0.2">
      <c r="D67" s="186"/>
      <c r="L67" s="191"/>
      <c r="M67" s="191"/>
      <c r="N67" s="191"/>
      <c r="O67" s="195"/>
      <c r="P67" s="191"/>
      <c r="AK67" s="2"/>
      <c r="AL67" s="2"/>
      <c r="AM67" s="2"/>
      <c r="AN67" s="2"/>
      <c r="AO67" s="2"/>
      <c r="AP67" s="2"/>
      <c r="AQ67" s="2"/>
      <c r="AR67" s="2"/>
      <c r="AS67" s="2"/>
      <c r="AT67" s="2"/>
      <c r="AU67" s="10"/>
      <c r="AV67" s="2"/>
      <c r="AW67" s="2"/>
      <c r="AX67" s="2"/>
      <c r="AY67" s="2"/>
      <c r="AZ67" s="2"/>
      <c r="BA67" s="2" t="s">
        <v>126</v>
      </c>
      <c r="BB67" s="2" t="str">
        <f>LEFT(BA29,3)</f>
        <v>EUR</v>
      </c>
      <c r="BC67" s="2">
        <f>ROWS($B$2:BA29)</f>
        <v>28</v>
      </c>
      <c r="BD67" s="2" t="str">
        <f>IF(BB29=$D$5,BC29,"")</f>
        <v/>
      </c>
      <c r="BE67" s="2" t="str">
        <f>IFERROR(SMALL(BD:BD,BC29),"")</f>
        <v/>
      </c>
      <c r="BF67" s="2" t="str">
        <f>IFERROR(INDEX($B$5:$F$553,$I34,COLUMNS($K$1:BF28)),"")</f>
        <v/>
      </c>
      <c r="BG67" s="2" t="str">
        <f>IFERROR(INDEX($B$5:$F$17373,$I34,COLUMNS($K$2:BG29)),"")</f>
        <v/>
      </c>
      <c r="BH67" s="2"/>
    </row>
    <row r="68" spans="4:60" x14ac:dyDescent="0.2">
      <c r="D68" s="186"/>
      <c r="L68" s="191"/>
      <c r="M68" s="191"/>
      <c r="N68" s="191"/>
      <c r="O68" s="195"/>
      <c r="P68" s="191"/>
      <c r="AK68" s="2"/>
      <c r="AL68" s="2"/>
      <c r="AM68" s="2"/>
      <c r="AN68" s="2"/>
      <c r="AO68" s="2"/>
      <c r="AP68" s="2"/>
      <c r="AQ68" s="2"/>
      <c r="AR68" s="2"/>
      <c r="AS68" s="2"/>
      <c r="AT68" s="2"/>
      <c r="AU68" s="10"/>
      <c r="AV68" s="2"/>
      <c r="AW68" s="2"/>
      <c r="AX68" s="2"/>
      <c r="AY68" s="2"/>
      <c r="AZ68" s="2"/>
      <c r="BA68" s="2" t="s">
        <v>129</v>
      </c>
      <c r="BB68" s="2" t="str">
        <f>LEFT(BA30,3)</f>
        <v>EUR</v>
      </c>
      <c r="BC68" s="2">
        <f>ROWS($B$2:BA30)</f>
        <v>29</v>
      </c>
      <c r="BD68" s="2" t="str">
        <f>IF(BB30=$D$5,BC30,"")</f>
        <v/>
      </c>
      <c r="BE68" s="2" t="str">
        <f>IFERROR(SMALL(BD:BD,BC30),"")</f>
        <v/>
      </c>
      <c r="BF68" s="2" t="str">
        <f>IFERROR(INDEX($B$5:$F$553,$I35,COLUMNS($K$1:BF29)),"")</f>
        <v/>
      </c>
      <c r="BG68" s="2" t="str">
        <f>IFERROR(INDEX($B$5:$F$17373,$I35,COLUMNS($K$2:BG30)),"")</f>
        <v/>
      </c>
      <c r="BH68" s="2"/>
    </row>
    <row r="69" spans="4:60" x14ac:dyDescent="0.2">
      <c r="D69" s="186"/>
      <c r="L69" s="191"/>
      <c r="M69" s="191"/>
      <c r="N69" s="191"/>
      <c r="O69" s="195"/>
      <c r="P69" s="191"/>
      <c r="AK69" s="2"/>
      <c r="AL69" s="2"/>
      <c r="AM69" s="2"/>
      <c r="AN69" s="2"/>
      <c r="AO69" s="2"/>
      <c r="AP69" s="2"/>
      <c r="AQ69" s="2"/>
      <c r="AR69" s="2"/>
      <c r="AS69" s="2"/>
      <c r="AT69" s="2"/>
      <c r="AU69" s="10"/>
      <c r="AV69" s="2"/>
      <c r="AW69" s="2"/>
      <c r="AX69" s="2"/>
      <c r="AY69" s="2"/>
      <c r="AZ69" s="2"/>
      <c r="BA69" s="2" t="s">
        <v>132</v>
      </c>
      <c r="BB69" s="2" t="str">
        <f>LEFT(BA31,3)</f>
        <v>EUR</v>
      </c>
      <c r="BC69" s="2">
        <f>ROWS($B$2:BA31)</f>
        <v>30</v>
      </c>
      <c r="BD69" s="2" t="str">
        <f>IF(BB31=$D$5,BC31,"")</f>
        <v/>
      </c>
      <c r="BE69" s="2" t="str">
        <f>IFERROR(SMALL(BD:BD,BC31),"")</f>
        <v/>
      </c>
      <c r="BF69" s="2" t="str">
        <f>IFERROR(INDEX($B$5:$F$553,$I36,COLUMNS($K$1:BF30)),"")</f>
        <v/>
      </c>
      <c r="BG69" s="2" t="str">
        <f>IFERROR(INDEX($B$5:$F$17373,$I36,COLUMNS($K$2:BG31)),"")</f>
        <v/>
      </c>
      <c r="BH69" s="2"/>
    </row>
    <row r="70" spans="4:60" x14ac:dyDescent="0.2">
      <c r="D70" s="186"/>
      <c r="L70" s="191"/>
      <c r="M70" s="191"/>
      <c r="N70" s="191"/>
      <c r="O70" s="195"/>
      <c r="P70" s="191"/>
      <c r="AK70" s="2"/>
      <c r="AM70" s="2"/>
      <c r="AN70" s="2"/>
      <c r="AO70" s="2"/>
      <c r="AP70" s="2"/>
      <c r="AQ70" s="2"/>
      <c r="AR70" s="2"/>
      <c r="AS70" s="2"/>
      <c r="AT70" s="2"/>
      <c r="AU70" s="10"/>
      <c r="AV70" s="2"/>
      <c r="AW70" s="2"/>
      <c r="AX70" s="2"/>
      <c r="AY70" s="2"/>
      <c r="AZ70" s="2"/>
      <c r="BA70" s="2" t="s">
        <v>135</v>
      </c>
      <c r="BB70" s="2" t="str">
        <f>LEFT(BA32,3)</f>
        <v>EUR</v>
      </c>
      <c r="BC70" s="2">
        <f>ROWS($B$2:BA32)</f>
        <v>31</v>
      </c>
      <c r="BD70" s="2" t="str">
        <f>IF(BB32=$D$5,BC32,"")</f>
        <v/>
      </c>
      <c r="BE70" s="2" t="str">
        <f>IFERROR(SMALL(BD:BD,BC32),"")</f>
        <v/>
      </c>
      <c r="BF70" s="2" t="str">
        <f>IFERROR(INDEX($B$5:$F$553,$I37,COLUMNS($K$1:BF31)),"")</f>
        <v/>
      </c>
      <c r="BG70" s="2" t="str">
        <f>IFERROR(INDEX($B$5:$F$17373,$I37,COLUMNS($K$2:BG32)),"")</f>
        <v/>
      </c>
      <c r="BH70" s="2"/>
    </row>
    <row r="71" spans="4:60" x14ac:dyDescent="0.2">
      <c r="D71" s="186"/>
      <c r="L71" s="191"/>
      <c r="M71" s="191"/>
      <c r="N71" s="191"/>
      <c r="O71" s="195"/>
      <c r="P71" s="191"/>
      <c r="AK71" s="2"/>
      <c r="AL71" s="2"/>
      <c r="AM71" s="2"/>
      <c r="AN71" s="2"/>
      <c r="AO71" s="2"/>
      <c r="AP71" s="2"/>
      <c r="AQ71" s="2"/>
      <c r="AR71" s="2"/>
      <c r="AS71" s="2"/>
      <c r="AT71" s="2"/>
      <c r="AU71" s="10"/>
      <c r="AV71" s="2"/>
      <c r="AW71" s="2"/>
      <c r="AX71" s="2"/>
      <c r="AY71" s="2"/>
      <c r="AZ71" s="2"/>
      <c r="BA71" s="2" t="s">
        <v>139</v>
      </c>
      <c r="BB71" s="2" t="str">
        <f>LEFT(BA33,3)</f>
        <v>EUR</v>
      </c>
      <c r="BC71" s="2">
        <f>ROWS($B$2:BA33)</f>
        <v>32</v>
      </c>
      <c r="BD71" s="2" t="str">
        <f>IF(BB33=$D$5,BC33,"")</f>
        <v/>
      </c>
      <c r="BE71" s="2" t="str">
        <f>IFERROR(SMALL(BD:BD,BC33),"")</f>
        <v/>
      </c>
      <c r="BF71" s="2" t="str">
        <f>IFERROR(INDEX($B$5:$F$553,$I38,COLUMNS($K$1:BF32)),"")</f>
        <v/>
      </c>
      <c r="BG71" s="2" t="str">
        <f>IFERROR(INDEX($B$5:$F$17373,$I38,COLUMNS($K$2:BG33)),"")</f>
        <v/>
      </c>
      <c r="BH71" s="2"/>
    </row>
    <row r="72" spans="4:60" x14ac:dyDescent="0.2">
      <c r="D72" s="186"/>
      <c r="L72" s="191"/>
      <c r="M72" s="191"/>
      <c r="N72" s="191"/>
      <c r="O72" s="195"/>
      <c r="P72" s="191"/>
      <c r="AK72" s="2"/>
      <c r="AL72" s="2"/>
      <c r="AM72" s="2"/>
      <c r="AN72" s="2"/>
      <c r="AO72" s="2"/>
      <c r="AP72" s="2"/>
      <c r="AQ72" s="2"/>
      <c r="AR72" s="2"/>
      <c r="AS72" s="2"/>
      <c r="AT72" s="2"/>
      <c r="AU72" s="10"/>
      <c r="AV72" s="2"/>
      <c r="AW72" s="2"/>
      <c r="AX72" s="2"/>
      <c r="AY72" s="2"/>
      <c r="AZ72" s="2"/>
      <c r="BA72" s="2" t="s">
        <v>142</v>
      </c>
      <c r="BB72" s="2" t="str">
        <f>LEFT(BA34,3)</f>
        <v>EUR</v>
      </c>
      <c r="BC72" s="2">
        <f>ROWS($B$2:BA34)</f>
        <v>33</v>
      </c>
      <c r="BD72" s="2" t="str">
        <f>IF(BB34=$D$5,BC34,"")</f>
        <v/>
      </c>
      <c r="BE72" s="2" t="str">
        <f>IFERROR(SMALL(BD:BD,BC34),"")</f>
        <v/>
      </c>
      <c r="BF72" s="2" t="str">
        <f>IFERROR(INDEX($B$5:$F$553,$I39,COLUMNS($K$1:BF33)),"")</f>
        <v/>
      </c>
      <c r="BG72" s="2" t="str">
        <f>IFERROR(INDEX($B$5:$F$17373,$I39,COLUMNS($K$2:BG34)),"")</f>
        <v/>
      </c>
      <c r="BH72" s="2"/>
    </row>
    <row r="73" spans="4:60" x14ac:dyDescent="0.2">
      <c r="D73" s="186"/>
      <c r="P73" s="191"/>
      <c r="Q73" s="191"/>
      <c r="AK73" s="2"/>
      <c r="AL73" s="2"/>
      <c r="AM73" s="2"/>
      <c r="AN73" s="2"/>
      <c r="AO73" s="2"/>
      <c r="AP73" s="2"/>
      <c r="AQ73" s="2"/>
      <c r="AR73" s="2"/>
      <c r="AS73" s="2"/>
      <c r="AT73" s="2"/>
      <c r="AU73" s="10"/>
      <c r="AV73" s="2"/>
      <c r="AW73" s="2"/>
      <c r="AX73" s="2"/>
      <c r="AY73" s="2"/>
      <c r="AZ73" s="2"/>
      <c r="BA73" s="2" t="s">
        <v>145</v>
      </c>
      <c r="BB73" s="2" t="str">
        <f>LEFT(BA35,3)</f>
        <v>EUR</v>
      </c>
      <c r="BC73" s="2">
        <f>ROWS($B$2:BA35)</f>
        <v>34</v>
      </c>
      <c r="BD73" s="2" t="str">
        <f>IF(BB35=$D$5,BC35,"")</f>
        <v/>
      </c>
      <c r="BE73" s="2" t="str">
        <f>IFERROR(SMALL(BD:BD,BC35),"")</f>
        <v/>
      </c>
      <c r="BF73" s="2" t="str">
        <f>IFERROR(INDEX($B$5:$F$553,$I40,COLUMNS($K$1:BF34)),"")</f>
        <v/>
      </c>
      <c r="BG73" s="2" t="str">
        <f>IFERROR(INDEX($B$5:$F$17373,$I40,COLUMNS($K$2:BG35)),"")</f>
        <v/>
      </c>
      <c r="BH73" s="2"/>
    </row>
    <row r="74" spans="4:60" x14ac:dyDescent="0.2">
      <c r="D74" s="186"/>
      <c r="L74" s="191"/>
      <c r="M74" s="191"/>
      <c r="N74" s="191"/>
      <c r="O74" s="195"/>
      <c r="P74" s="191"/>
      <c r="AK74" s="2"/>
      <c r="AL74" s="2"/>
      <c r="AM74" s="2"/>
      <c r="AN74" s="2"/>
      <c r="AO74" s="2"/>
      <c r="AP74" s="2"/>
      <c r="AQ74" s="2"/>
      <c r="AR74" s="2"/>
      <c r="AS74" s="2"/>
      <c r="AT74" s="2"/>
      <c r="AU74" s="10"/>
      <c r="AV74" s="2"/>
      <c r="AW74" s="2"/>
      <c r="AX74" s="2"/>
      <c r="AY74" s="2"/>
      <c r="AZ74" s="2"/>
      <c r="BA74" s="2" t="s">
        <v>150</v>
      </c>
      <c r="BB74" s="2" t="str">
        <f>LEFT(BA36,3)</f>
        <v>EUR</v>
      </c>
      <c r="BC74" s="2">
        <f>ROWS($B$2:BA36)</f>
        <v>35</v>
      </c>
      <c r="BD74" s="2" t="str">
        <f>IF(BB36=$D$5,BC36,"")</f>
        <v/>
      </c>
      <c r="BE74" s="2" t="str">
        <f>IFERROR(SMALL(BD:BD,BC36),"")</f>
        <v/>
      </c>
      <c r="BF74" s="2" t="str">
        <f>IFERROR(INDEX($B$5:$F$553,$I41,COLUMNS($K$1:BF35)),"")</f>
        <v/>
      </c>
      <c r="BG74" s="2" t="str">
        <f>IFERROR(INDEX($B$5:$F$17373,$I41,COLUMNS($K$2:BG36)),"")</f>
        <v/>
      </c>
      <c r="BH74" s="2"/>
    </row>
    <row r="75" spans="4:60" x14ac:dyDescent="0.2">
      <c r="D75" s="186"/>
      <c r="L75" s="191"/>
      <c r="M75" s="191"/>
      <c r="N75" s="191"/>
      <c r="O75" s="195"/>
      <c r="P75" s="191"/>
      <c r="AK75" s="2"/>
      <c r="AL75" s="2"/>
      <c r="AM75" s="2"/>
      <c r="AN75" s="2"/>
      <c r="AO75" s="2"/>
      <c r="AP75" s="2"/>
      <c r="AQ75" s="2"/>
      <c r="AR75" s="2"/>
      <c r="AS75" s="2"/>
      <c r="AT75" s="2"/>
      <c r="AU75" s="10"/>
      <c r="AV75" s="2"/>
      <c r="AW75" s="2"/>
      <c r="AX75" s="2"/>
      <c r="AY75" s="2"/>
      <c r="AZ75" s="2"/>
      <c r="BA75" s="2" t="s">
        <v>154</v>
      </c>
      <c r="BB75" s="2" t="str">
        <f>LEFT(BA37,3)</f>
        <v>EUR</v>
      </c>
      <c r="BC75" s="2">
        <f>ROWS($B$2:BA37)</f>
        <v>36</v>
      </c>
      <c r="BD75" s="2" t="str">
        <f>IF(BB37=$D$5,BC37,"")</f>
        <v/>
      </c>
      <c r="BE75" s="2" t="str">
        <f>IFERROR(SMALL(BD:BD,BC37),"")</f>
        <v/>
      </c>
      <c r="BF75" s="2" t="str">
        <f>IFERROR(INDEX($B$5:$F$553,$I42,COLUMNS($K$1:BF36)),"")</f>
        <v/>
      </c>
      <c r="BG75" s="2" t="str">
        <f>IFERROR(INDEX($B$5:$F$17373,$I42,COLUMNS($K$2:BG37)),"")</f>
        <v/>
      </c>
      <c r="BH75" s="2"/>
    </row>
    <row r="76" spans="4:60" x14ac:dyDescent="0.2">
      <c r="D76" s="191"/>
      <c r="E76" s="191"/>
      <c r="L76" s="191"/>
      <c r="M76" s="191"/>
      <c r="N76" s="191"/>
      <c r="O76" s="195"/>
      <c r="P76" s="191"/>
      <c r="AK76" s="2"/>
      <c r="AL76" s="2"/>
      <c r="AM76" s="2"/>
      <c r="AN76" s="2"/>
      <c r="AO76" s="2"/>
      <c r="AP76" s="2"/>
      <c r="AQ76" s="2"/>
      <c r="AR76" s="2"/>
      <c r="AS76" s="2"/>
      <c r="AT76" s="2"/>
      <c r="AU76" s="10"/>
      <c r="AV76" s="2"/>
      <c r="AW76" s="2"/>
      <c r="AX76" s="2"/>
      <c r="AY76" s="2"/>
      <c r="AZ76" s="2"/>
      <c r="BA76" s="2" t="s">
        <v>159</v>
      </c>
      <c r="BB76" s="2" t="str">
        <f>LEFT(BA38,3)</f>
        <v>EUR</v>
      </c>
      <c r="BC76" s="2">
        <f>ROWS($B$2:BA38)</f>
        <v>37</v>
      </c>
      <c r="BD76" s="2" t="str">
        <f>IF(BB38=$D$5,BC38,"")</f>
        <v/>
      </c>
      <c r="BE76" s="2" t="str">
        <f>IFERROR(SMALL(BD:BD,BC38),"")</f>
        <v/>
      </c>
      <c r="BF76" s="2" t="str">
        <f>IFERROR(INDEX($B$5:$F$553,$I43,COLUMNS($K$1:BF37)),"")</f>
        <v/>
      </c>
      <c r="BG76" s="2" t="str">
        <f>IFERROR(INDEX($B$5:$F$17373,$I43,COLUMNS($K$2:BG38)),"")</f>
        <v/>
      </c>
      <c r="BH76" s="2"/>
    </row>
    <row r="77" spans="4:60" x14ac:dyDescent="0.2">
      <c r="D77" s="186"/>
      <c r="L77" s="191"/>
      <c r="M77" s="191"/>
      <c r="N77" s="191"/>
      <c r="O77" s="195"/>
      <c r="P77" s="191"/>
      <c r="AK77" s="2"/>
      <c r="AL77" s="2"/>
      <c r="AM77" s="2"/>
      <c r="AN77" s="2"/>
      <c r="AO77" s="2"/>
      <c r="AP77" s="2"/>
      <c r="AQ77" s="2"/>
      <c r="AR77" s="2"/>
      <c r="AS77" s="2"/>
      <c r="AT77" s="2"/>
      <c r="AU77" s="10"/>
      <c r="AV77" s="2"/>
      <c r="AW77" s="2"/>
      <c r="AX77" s="2"/>
      <c r="AY77" s="2"/>
      <c r="AZ77" s="2"/>
      <c r="BA77" s="2" t="s">
        <v>164</v>
      </c>
      <c r="BB77" s="2" t="str">
        <f>LEFT(BA39,3)</f>
        <v>EUR</v>
      </c>
      <c r="BC77" s="2">
        <f>ROWS($B$2:BA39)</f>
        <v>38</v>
      </c>
      <c r="BD77" s="2" t="str">
        <f>IF(BB39=$D$5,BC39,"")</f>
        <v/>
      </c>
      <c r="BE77" s="2" t="str">
        <f>IFERROR(SMALL(BD:BD,BC39),"")</f>
        <v/>
      </c>
      <c r="BF77" s="2" t="str">
        <f>IFERROR(INDEX($B$5:$F$553,$I44,COLUMNS($K$1:BF38)),"")</f>
        <v/>
      </c>
      <c r="BG77" s="2" t="str">
        <f>IFERROR(INDEX($B$5:$F$17373,$I44,COLUMNS($K$2:BG39)),"")</f>
        <v/>
      </c>
      <c r="BH77" s="2"/>
    </row>
    <row r="78" spans="4:60" x14ac:dyDescent="0.2">
      <c r="D78" s="186"/>
      <c r="L78" s="191"/>
      <c r="M78" s="191"/>
      <c r="N78" s="191"/>
      <c r="O78" s="195"/>
      <c r="P78" s="191"/>
      <c r="AK78" s="2"/>
      <c r="AL78" s="2"/>
      <c r="AM78" s="2"/>
      <c r="AN78" s="2"/>
      <c r="AO78" s="2"/>
      <c r="AP78" s="2"/>
      <c r="AQ78" s="2"/>
      <c r="AR78" s="2"/>
      <c r="AS78" s="2"/>
      <c r="AT78" s="2"/>
      <c r="AU78" s="10"/>
      <c r="AV78" s="2"/>
      <c r="AW78" s="2"/>
      <c r="AX78" s="2"/>
      <c r="AY78" s="2"/>
      <c r="AZ78" s="2"/>
      <c r="BA78" s="2" t="s">
        <v>169</v>
      </c>
      <c r="BB78" s="2" t="str">
        <f>LEFT(BA40,3)</f>
        <v>EUR</v>
      </c>
      <c r="BC78" s="2">
        <f>ROWS($B$2:BA40)</f>
        <v>39</v>
      </c>
      <c r="BD78" s="2" t="str">
        <f>IF(BB40=$D$5,BC40,"")</f>
        <v/>
      </c>
      <c r="BE78" s="2" t="str">
        <f>IFERROR(SMALL(BD:BD,BC40),"")</f>
        <v/>
      </c>
      <c r="BF78" s="2" t="str">
        <f>IFERROR(INDEX($B$5:$F$553,$I45,COLUMNS($K$1:BF39)),"")</f>
        <v/>
      </c>
      <c r="BG78" s="2" t="str">
        <f>IFERROR(INDEX($B$5:$F$17373,$I45,COLUMNS($K$2:BG40)),"")</f>
        <v/>
      </c>
      <c r="BH78" s="2"/>
    </row>
    <row r="79" spans="4:60" x14ac:dyDescent="0.2">
      <c r="D79" s="186"/>
      <c r="L79" s="191"/>
      <c r="M79" s="191"/>
      <c r="N79" s="191"/>
      <c r="O79" s="195"/>
      <c r="P79" s="191"/>
      <c r="AK79" s="2"/>
      <c r="AL79" s="2"/>
      <c r="AM79" s="2"/>
      <c r="AN79" s="2"/>
      <c r="AO79" s="2"/>
      <c r="AP79" s="2"/>
      <c r="AQ79" s="2"/>
      <c r="AR79" s="2"/>
      <c r="AS79" s="2"/>
      <c r="AT79" s="2"/>
      <c r="AU79" s="10"/>
      <c r="AV79" s="2"/>
      <c r="AW79" s="2"/>
      <c r="AX79" s="2"/>
      <c r="AY79" s="2"/>
      <c r="AZ79" s="2"/>
      <c r="BA79" s="2" t="s">
        <v>173</v>
      </c>
      <c r="BB79" s="2" t="str">
        <f>LEFT(BA41,3)</f>
        <v>EUR</v>
      </c>
      <c r="BC79" s="2">
        <f>ROWS($B$2:BA41)</f>
        <v>40</v>
      </c>
      <c r="BD79" s="2" t="str">
        <f>IF(BB41=$D$5,BC41,"")</f>
        <v/>
      </c>
      <c r="BE79" s="2" t="str">
        <f>IFERROR(SMALL(BD:BD,BC41),"")</f>
        <v/>
      </c>
      <c r="BF79" s="2" t="str">
        <f>IFERROR(INDEX($B$5:$F$553,#REF!,COLUMNS($K$1:BF40)),"")</f>
        <v/>
      </c>
      <c r="BG79" s="2" t="str">
        <f>IFERROR(INDEX($B$5:$F$17373,#REF!,COLUMNS($K$2:BG41)),"")</f>
        <v/>
      </c>
      <c r="BH79" s="2"/>
    </row>
    <row r="80" spans="4:60" x14ac:dyDescent="0.2">
      <c r="D80" s="186"/>
      <c r="L80" s="191"/>
      <c r="M80" s="191"/>
      <c r="N80" s="191"/>
      <c r="O80" s="195"/>
      <c r="P80" s="191"/>
      <c r="AK80" s="2"/>
      <c r="AL80" s="2"/>
      <c r="AM80" s="2"/>
      <c r="AN80" s="2"/>
      <c r="AO80" s="2"/>
      <c r="AP80" s="2"/>
      <c r="AQ80" s="2"/>
      <c r="AR80" s="2"/>
      <c r="AS80" s="2"/>
      <c r="AT80" s="2"/>
      <c r="AU80" s="10"/>
      <c r="AV80" s="2"/>
      <c r="AW80" s="2"/>
      <c r="AX80" s="2"/>
      <c r="AY80" s="2"/>
      <c r="AZ80" s="2"/>
      <c r="BA80" s="2" t="s">
        <v>176</v>
      </c>
      <c r="BB80" s="2" t="str">
        <f>LEFT(BA42,3)</f>
        <v>EUR</v>
      </c>
      <c r="BC80" s="2">
        <f>ROWS($B$2:BA42)</f>
        <v>41</v>
      </c>
      <c r="BD80" s="2" t="str">
        <f>IF(BB42=$D$5,BC42,"")</f>
        <v/>
      </c>
      <c r="BE80" s="2" t="str">
        <f>IFERROR(SMALL(BD:BD,BC42),"")</f>
        <v/>
      </c>
      <c r="BF80" s="2" t="str">
        <f>IFERROR(INDEX($B$5:$F$553,#REF!,COLUMNS($K$1:BF41)),"")</f>
        <v/>
      </c>
      <c r="BG80" s="2" t="str">
        <f>IFERROR(INDEX($B$5:$F$17373,#REF!,COLUMNS($K$2:BG42)),"")</f>
        <v/>
      </c>
      <c r="BH80" s="2"/>
    </row>
    <row r="81" spans="4:60" x14ac:dyDescent="0.2">
      <c r="D81" s="186"/>
      <c r="L81" s="191"/>
      <c r="M81" s="191"/>
      <c r="N81" s="191"/>
      <c r="O81" s="195"/>
      <c r="P81" s="191"/>
      <c r="AK81" s="2"/>
      <c r="AL81" s="2"/>
      <c r="AM81" s="2"/>
      <c r="AN81" s="2"/>
      <c r="AO81" s="2"/>
      <c r="AP81" s="2"/>
      <c r="AQ81" s="2"/>
      <c r="AR81" s="2"/>
      <c r="AS81" s="2"/>
      <c r="AT81" s="2"/>
      <c r="AU81" s="10"/>
      <c r="AV81" s="2"/>
      <c r="AW81" s="2"/>
      <c r="AX81" s="2"/>
      <c r="AY81" s="2"/>
      <c r="AZ81" s="2"/>
      <c r="BA81" s="2" t="s">
        <v>180</v>
      </c>
      <c r="BB81" s="2" t="str">
        <f>LEFT(BA43,3)</f>
        <v>EUR</v>
      </c>
      <c r="BC81" s="2">
        <f>ROWS($B$2:BA43)</f>
        <v>42</v>
      </c>
      <c r="BD81" s="2" t="str">
        <f>IF(BB43=$D$5,BC43,"")</f>
        <v/>
      </c>
      <c r="BE81" s="2" t="str">
        <f>IFERROR(SMALL(BD:BD,BC43),"")</f>
        <v/>
      </c>
      <c r="BF81" s="2" t="str">
        <f>IFERROR(INDEX($B$5:$F$553,#REF!,COLUMNS($K$1:BF42)),"")</f>
        <v/>
      </c>
      <c r="BG81" s="2" t="str">
        <f>IFERROR(INDEX($B$5:$F$17373,#REF!,COLUMNS($K$2:BG43)),"")</f>
        <v/>
      </c>
      <c r="BH81" s="2"/>
    </row>
    <row r="82" spans="4:60" x14ac:dyDescent="0.2">
      <c r="D82" s="191"/>
      <c r="E82" s="191"/>
      <c r="P82" s="191"/>
      <c r="Q82" s="191"/>
      <c r="AK82" s="2"/>
      <c r="AL82" s="2"/>
      <c r="AM82" s="2"/>
      <c r="AN82" s="2"/>
      <c r="AO82" s="2"/>
      <c r="AP82" s="2"/>
      <c r="AQ82" s="2"/>
      <c r="AR82" s="2"/>
      <c r="AS82" s="2"/>
      <c r="AT82" s="2"/>
      <c r="AU82" s="10"/>
      <c r="AV82" s="2"/>
      <c r="AW82" s="2"/>
      <c r="AX82" s="2"/>
      <c r="AY82" s="2"/>
      <c r="AZ82" s="2"/>
      <c r="BA82" s="2" t="s">
        <v>183</v>
      </c>
      <c r="BB82" s="2" t="str">
        <f>LEFT(BA44,3)</f>
        <v>EUR</v>
      </c>
      <c r="BC82" s="2">
        <f>ROWS($B$2:BA44)</f>
        <v>43</v>
      </c>
      <c r="BD82" s="2" t="str">
        <f>IF(BB44=$D$5,BC44,"")</f>
        <v/>
      </c>
      <c r="BE82" s="2" t="str">
        <f>IFERROR(SMALL(BD:BD,BC44),"")</f>
        <v/>
      </c>
      <c r="BF82" s="2" t="str">
        <f>IFERROR(INDEX($B$5:$F$553,#REF!,COLUMNS($K$1:BF43)),"")</f>
        <v/>
      </c>
      <c r="BG82" s="2" t="str">
        <f>IFERROR(INDEX($B$5:$F$17373,#REF!,COLUMNS($K$2:BG44)),"")</f>
        <v/>
      </c>
      <c r="BH82" s="2"/>
    </row>
    <row r="83" spans="4:60" x14ac:dyDescent="0.2">
      <c r="D83" s="186"/>
      <c r="P83" s="191"/>
      <c r="Q83" s="191"/>
      <c r="AK83" s="2"/>
      <c r="AL83" s="2"/>
      <c r="AM83" s="2"/>
      <c r="AN83" s="2"/>
      <c r="AO83" s="2"/>
      <c r="AP83" s="2"/>
      <c r="AQ83" s="2"/>
      <c r="AR83" s="2"/>
      <c r="AS83" s="2"/>
      <c r="AT83" s="2"/>
      <c r="AU83" s="10"/>
      <c r="AV83" s="2"/>
      <c r="AW83" s="2"/>
      <c r="AX83" s="2"/>
      <c r="AY83" s="2"/>
      <c r="AZ83" s="2"/>
      <c r="BA83" s="2" t="s">
        <v>185</v>
      </c>
      <c r="BB83" s="2" t="str">
        <f>LEFT(BA45,3)</f>
        <v>EUR</v>
      </c>
      <c r="BC83" s="2">
        <f>ROWS($B$2:BA45)</f>
        <v>44</v>
      </c>
      <c r="BD83" s="2" t="str">
        <f>IF(BB45=$D$5,BC45,"")</f>
        <v/>
      </c>
      <c r="BE83" s="2" t="str">
        <f>IFERROR(SMALL(BD:BD,BC45),"")</f>
        <v/>
      </c>
      <c r="BF83" s="2" t="str">
        <f>IFERROR(INDEX($B$5:$F$553,#REF!,COLUMNS($K$1:BF44)),"")</f>
        <v/>
      </c>
      <c r="BG83" s="2" t="str">
        <f>IFERROR(INDEX($B$5:$F$17373,#REF!,COLUMNS($K$2:BG45)),"")</f>
        <v/>
      </c>
      <c r="BH83" s="2"/>
    </row>
    <row r="84" spans="4:60" x14ac:dyDescent="0.2">
      <c r="D84" s="186"/>
      <c r="AK84" s="2"/>
      <c r="AL84" s="2"/>
      <c r="AM84" s="2"/>
      <c r="AN84" s="2"/>
      <c r="AO84" s="2"/>
      <c r="AP84" s="2"/>
      <c r="AQ84" s="2"/>
      <c r="AR84" s="2"/>
      <c r="AS84" s="2"/>
      <c r="AT84" s="2"/>
      <c r="AU84" s="10"/>
      <c r="AV84" s="2"/>
      <c r="AW84" s="2"/>
      <c r="AX84" s="2"/>
      <c r="AY84" s="2"/>
      <c r="AZ84" s="2"/>
      <c r="BA84" s="2" t="s">
        <v>188</v>
      </c>
      <c r="BB84" s="2" t="str">
        <f>LEFT(BA84,3)</f>
        <v>EUR</v>
      </c>
      <c r="BC84" s="2">
        <f>ROWS($B$2:BA84)</f>
        <v>83</v>
      </c>
      <c r="BD84" s="2" t="str">
        <f>IF(BB84=$D$5,BC84,"")</f>
        <v/>
      </c>
      <c r="BE84" s="2" t="str">
        <f>IFERROR(SMALL(BD:BD,BC84),"")</f>
        <v/>
      </c>
      <c r="BF84" s="2" t="str">
        <f>IFERROR(INDEX($B$5:$F$553,#REF!,COLUMNS($K$1:BF83)),"")</f>
        <v/>
      </c>
      <c r="BG84" s="2" t="str">
        <f>IFERROR(INDEX($B$5:$F$17373,#REF!,COLUMNS($K$2:BG84)),"")</f>
        <v/>
      </c>
      <c r="BH84" s="2"/>
    </row>
    <row r="85" spans="4:60" x14ac:dyDescent="0.2">
      <c r="D85" s="186"/>
      <c r="AK85" s="2"/>
      <c r="AL85" s="2"/>
      <c r="AM85" s="2"/>
      <c r="AN85" s="2"/>
      <c r="AO85" s="2"/>
      <c r="AP85" s="2"/>
      <c r="AQ85" s="2"/>
      <c r="AR85" s="2"/>
      <c r="AS85" s="2"/>
      <c r="AT85" s="2"/>
      <c r="AU85" s="10"/>
      <c r="AV85" s="2"/>
      <c r="AW85" s="2"/>
      <c r="AX85" s="2"/>
      <c r="AY85" s="2"/>
      <c r="AZ85" s="2"/>
      <c r="BA85" s="2" t="s">
        <v>189</v>
      </c>
      <c r="BB85" s="2" t="str">
        <f>LEFT(BA85,3)</f>
        <v>EUR</v>
      </c>
      <c r="BC85" s="2">
        <f>ROWS($B$2:BA85)</f>
        <v>84</v>
      </c>
      <c r="BD85" s="2" t="str">
        <f>IF(BB85=$D$5,BC85,"")</f>
        <v/>
      </c>
      <c r="BE85" s="2" t="str">
        <f>IFERROR(SMALL(BD:BD,BC85),"")</f>
        <v/>
      </c>
      <c r="BF85" s="2" t="str">
        <f>IFERROR(INDEX($B$5:$F$553,#REF!,COLUMNS($K$1:BF84)),"")</f>
        <v/>
      </c>
      <c r="BG85" s="2" t="str">
        <f>IFERROR(INDEX($B$5:$F$17373,#REF!,COLUMNS($K$2:BG85)),"")</f>
        <v/>
      </c>
      <c r="BH85" s="2"/>
    </row>
    <row r="86" spans="4:60" x14ac:dyDescent="0.2">
      <c r="D86" s="186"/>
      <c r="AK86" s="2"/>
      <c r="AL86" s="2"/>
      <c r="AM86" s="2"/>
      <c r="AN86" s="2"/>
      <c r="AO86" s="2"/>
      <c r="AP86" s="2"/>
      <c r="AQ86" s="2"/>
      <c r="AR86" s="2"/>
      <c r="AS86" s="2"/>
      <c r="AT86" s="2"/>
      <c r="AU86" s="10"/>
      <c r="AV86" s="2"/>
      <c r="AW86" s="2"/>
      <c r="AX86" s="2"/>
      <c r="AY86" s="2"/>
      <c r="AZ86" s="2"/>
      <c r="BA86" s="2" t="s">
        <v>190</v>
      </c>
      <c r="BB86" s="2" t="str">
        <f>LEFT(BA86,3)</f>
        <v>EUR</v>
      </c>
      <c r="BC86" s="2">
        <f>ROWS($B$2:BA86)</f>
        <v>85</v>
      </c>
      <c r="BD86" s="2" t="str">
        <f>IF(BB86=$D$5,BC86,"")</f>
        <v/>
      </c>
      <c r="BE86" s="2" t="str">
        <f>IFERROR(SMALL(BD:BD,BC86),"")</f>
        <v/>
      </c>
      <c r="BF86" s="2" t="str">
        <f>IFERROR(INDEX($B$5:$F$553,#REF!,COLUMNS($K$1:BF85)),"")</f>
        <v/>
      </c>
      <c r="BG86" s="2" t="str">
        <f>IFERROR(INDEX($B$5:$F$17373,#REF!,COLUMNS($K$2:BG86)),"")</f>
        <v/>
      </c>
      <c r="BH86" s="2"/>
    </row>
    <row r="87" spans="4:60" x14ac:dyDescent="0.2">
      <c r="D87" s="186"/>
      <c r="AK87" s="2"/>
      <c r="AL87" s="2"/>
      <c r="AM87" s="2"/>
      <c r="AN87" s="2"/>
      <c r="AO87" s="2"/>
      <c r="AP87" s="2"/>
      <c r="AQ87" s="2"/>
      <c r="AR87" s="2"/>
      <c r="AS87" s="2"/>
      <c r="AT87" s="2"/>
      <c r="AU87" s="10"/>
      <c r="AV87" s="2"/>
      <c r="AW87" s="2"/>
      <c r="AX87" s="2"/>
      <c r="AY87" s="2"/>
      <c r="AZ87" s="2"/>
      <c r="BA87" s="2" t="s">
        <v>191</v>
      </c>
      <c r="BB87" s="2" t="str">
        <f>LEFT(BA87,3)</f>
        <v>EUR</v>
      </c>
      <c r="BC87" s="2">
        <f>ROWS($B$2:BA87)</f>
        <v>86</v>
      </c>
      <c r="BD87" s="2" t="str">
        <f>IF(BB87=$D$5,BC87,"")</f>
        <v/>
      </c>
      <c r="BE87" s="2" t="str">
        <f>IFERROR(SMALL(BD:BD,BC87),"")</f>
        <v/>
      </c>
      <c r="BF87" s="2" t="str">
        <f>IFERROR(INDEX($B$5:$F$553,#REF!,COLUMNS($K$1:BF86)),"")</f>
        <v/>
      </c>
      <c r="BG87" s="2" t="str">
        <f>IFERROR(INDEX($B$5:$F$17373,#REF!,COLUMNS($K$2:BG87)),"")</f>
        <v/>
      </c>
      <c r="BH87" s="2"/>
    </row>
    <row r="88" spans="4:60" x14ac:dyDescent="0.2">
      <c r="D88" s="186"/>
      <c r="AK88" s="2"/>
      <c r="AL88" s="2"/>
      <c r="AM88" s="2"/>
      <c r="AN88" s="2"/>
      <c r="AO88" s="2"/>
      <c r="AP88" s="2"/>
      <c r="AQ88" s="2"/>
      <c r="AR88" s="2"/>
      <c r="AS88" s="2"/>
      <c r="AT88" s="2"/>
      <c r="AU88" s="10"/>
      <c r="AV88" s="2"/>
      <c r="AW88" s="2"/>
      <c r="AX88" s="2"/>
      <c r="AY88" s="2"/>
      <c r="AZ88" s="2"/>
      <c r="BA88" s="2" t="s">
        <v>192</v>
      </c>
      <c r="BB88" s="2" t="str">
        <f>LEFT(BA88,3)</f>
        <v>EUR</v>
      </c>
      <c r="BC88" s="2">
        <f>ROWS($B$2:BA88)</f>
        <v>87</v>
      </c>
      <c r="BD88" s="2" t="str">
        <f>IF(BB88=$D$5,BC88,"")</f>
        <v/>
      </c>
      <c r="BE88" s="2" t="str">
        <f>IFERROR(SMALL(BD:BD,BC88),"")</f>
        <v/>
      </c>
      <c r="BF88" s="2" t="str">
        <f>IFERROR(INDEX($B$5:$F$553,#REF!,COLUMNS($K$1:BF87)),"")</f>
        <v/>
      </c>
      <c r="BG88" s="2" t="str">
        <f>IFERROR(INDEX($B$5:$F$17373,#REF!,COLUMNS($K$2:BG88)),"")</f>
        <v/>
      </c>
      <c r="BH88" s="2"/>
    </row>
    <row r="89" spans="4:60" x14ac:dyDescent="0.2">
      <c r="D89" s="186"/>
      <c r="AK89" s="2"/>
      <c r="AL89" s="2"/>
      <c r="AM89" s="2"/>
      <c r="AN89" s="2"/>
      <c r="AO89" s="2"/>
      <c r="AP89" s="2"/>
      <c r="AQ89" s="2"/>
      <c r="AR89" s="2"/>
      <c r="AS89" s="2"/>
      <c r="AT89" s="2"/>
      <c r="AU89" s="10"/>
      <c r="AV89" s="2"/>
      <c r="AW89" s="2"/>
      <c r="AX89" s="2"/>
      <c r="AY89" s="2"/>
      <c r="AZ89" s="2"/>
      <c r="BA89" s="2" t="s">
        <v>193</v>
      </c>
      <c r="BB89" s="2" t="str">
        <f>LEFT(BA89,3)</f>
        <v>EUR</v>
      </c>
      <c r="BC89" s="2">
        <f>ROWS($B$2:BA89)</f>
        <v>88</v>
      </c>
      <c r="BD89" s="2" t="str">
        <f>IF(BB89=$D$5,BC89,"")</f>
        <v/>
      </c>
      <c r="BE89" s="2" t="str">
        <f>IFERROR(SMALL(BD:BD,BC89),"")</f>
        <v/>
      </c>
      <c r="BF89" s="2" t="str">
        <f>IFERROR(INDEX($B$5:$F$553,#REF!,COLUMNS($K$1:BF88)),"")</f>
        <v/>
      </c>
      <c r="BG89" s="2" t="str">
        <f>IFERROR(INDEX($B$5:$F$17373,#REF!,COLUMNS($K$2:BG89)),"")</f>
        <v/>
      </c>
      <c r="BH89" s="2"/>
    </row>
    <row r="90" spans="4:60" x14ac:dyDescent="0.2">
      <c r="D90" s="186"/>
      <c r="AK90" s="2"/>
      <c r="AL90" s="2"/>
      <c r="AM90" s="2"/>
      <c r="AN90" s="2"/>
      <c r="AO90" s="2"/>
      <c r="AP90" s="2"/>
      <c r="AQ90" s="2"/>
      <c r="AR90" s="2"/>
      <c r="AS90" s="2"/>
      <c r="AT90" s="2"/>
      <c r="AU90" s="10"/>
      <c r="AV90" s="2"/>
      <c r="AW90" s="2"/>
      <c r="AX90" s="2"/>
      <c r="AY90" s="2"/>
      <c r="AZ90" s="2"/>
      <c r="BA90" s="2" t="s">
        <v>194</v>
      </c>
      <c r="BB90" s="2" t="str">
        <f>LEFT(BA90,3)</f>
        <v>EUR</v>
      </c>
      <c r="BC90" s="2">
        <f>ROWS($B$2:BA90)</f>
        <v>89</v>
      </c>
      <c r="BD90" s="2" t="str">
        <f>IF(BB90=$D$5,BC90,"")</f>
        <v/>
      </c>
      <c r="BE90" s="2" t="str">
        <f>IFERROR(SMALL(BD:BD,BC90),"")</f>
        <v/>
      </c>
      <c r="BF90" s="2" t="str">
        <f>IFERROR(INDEX($B$5:$F$553,#REF!,COLUMNS($K$1:BF89)),"")</f>
        <v/>
      </c>
      <c r="BG90" s="2" t="str">
        <f>IFERROR(INDEX($B$5:$F$17373,#REF!,COLUMNS($K$2:BG90)),"")</f>
        <v/>
      </c>
      <c r="BH90" s="2"/>
    </row>
    <row r="91" spans="4:60" x14ac:dyDescent="0.2">
      <c r="D91" s="186"/>
      <c r="AK91" s="2"/>
      <c r="AL91" s="2"/>
      <c r="AM91" s="2"/>
      <c r="AN91" s="2"/>
      <c r="AO91" s="2"/>
      <c r="AP91" s="2"/>
      <c r="AQ91" s="2"/>
      <c r="AR91" s="2"/>
      <c r="AS91" s="2"/>
      <c r="AT91" s="2"/>
      <c r="AU91" s="10"/>
      <c r="AV91" s="2"/>
      <c r="AW91" s="2"/>
      <c r="AX91" s="2"/>
      <c r="AY91" s="2"/>
      <c r="AZ91" s="2"/>
      <c r="BA91" s="2" t="s">
        <v>195</v>
      </c>
      <c r="BB91" s="2" t="str">
        <f>LEFT(BA91,3)</f>
        <v>EUR</v>
      </c>
      <c r="BC91" s="2">
        <f>ROWS($B$2:BA91)</f>
        <v>90</v>
      </c>
      <c r="BD91" s="2" t="str">
        <f>IF(BB91=$D$5,BC91,"")</f>
        <v/>
      </c>
      <c r="BE91" s="2" t="str">
        <f>IFERROR(SMALL(BD:BD,BC91),"")</f>
        <v/>
      </c>
      <c r="BF91" s="2" t="str">
        <f>IFERROR(INDEX($B$5:$F$553,#REF!,COLUMNS($K$1:BF90)),"")</f>
        <v/>
      </c>
      <c r="BG91" s="2" t="str">
        <f>IFERROR(INDEX($B$5:$F$17373,#REF!,COLUMNS($K$2:BG91)),"")</f>
        <v/>
      </c>
      <c r="BH91" s="2"/>
    </row>
    <row r="92" spans="4:60" x14ac:dyDescent="0.2">
      <c r="D92" s="186"/>
      <c r="AK92" s="2"/>
      <c r="AL92" s="2"/>
      <c r="AM92" s="2"/>
      <c r="AN92" s="2"/>
      <c r="AO92" s="2"/>
      <c r="AP92" s="2"/>
      <c r="AQ92" s="2"/>
      <c r="AR92" s="2"/>
      <c r="AS92" s="2"/>
      <c r="AT92" s="2"/>
      <c r="AU92" s="10"/>
      <c r="AV92" s="2"/>
      <c r="AW92" s="2"/>
      <c r="AX92" s="2"/>
      <c r="AY92" s="2"/>
      <c r="AZ92" s="2"/>
      <c r="BA92" s="2" t="s">
        <v>196</v>
      </c>
      <c r="BB92" s="2" t="str">
        <f>LEFT(BA92,3)</f>
        <v>EUR</v>
      </c>
      <c r="BC92" s="2">
        <f>ROWS($B$2:BA92)</f>
        <v>91</v>
      </c>
      <c r="BD92" s="2" t="str">
        <f>IF(BB92=$D$5,BC92,"")</f>
        <v/>
      </c>
      <c r="BE92" s="2" t="str">
        <f>IFERROR(SMALL(BD:BD,BC92),"")</f>
        <v/>
      </c>
      <c r="BF92" s="2" t="str">
        <f>IFERROR(INDEX($B$5:$F$553,#REF!,COLUMNS($K$1:BF91)),"")</f>
        <v/>
      </c>
      <c r="BG92" s="2" t="str">
        <f>IFERROR(INDEX($B$5:$F$17373,#REF!,COLUMNS($K$2:BG92)),"")</f>
        <v/>
      </c>
      <c r="BH92" s="2"/>
    </row>
    <row r="93" spans="4:60" x14ac:dyDescent="0.2">
      <c r="D93" s="186"/>
      <c r="AK93" s="2"/>
      <c r="AL93" s="2"/>
      <c r="AM93" s="2"/>
      <c r="AN93" s="2"/>
      <c r="AO93" s="2"/>
      <c r="AP93" s="2"/>
      <c r="AQ93" s="2"/>
      <c r="AR93" s="2"/>
      <c r="AS93" s="2"/>
      <c r="AT93" s="2"/>
      <c r="AU93" s="10"/>
      <c r="AV93" s="2"/>
      <c r="AW93" s="2"/>
      <c r="AX93" s="2"/>
      <c r="AY93" s="2"/>
      <c r="AZ93" s="2"/>
      <c r="BA93" s="2" t="s">
        <v>197</v>
      </c>
      <c r="BB93" s="2" t="str">
        <f>LEFT(BA93,3)</f>
        <v>EUR</v>
      </c>
      <c r="BC93" s="2">
        <f>ROWS($B$2:BA93)</f>
        <v>92</v>
      </c>
      <c r="BD93" s="2" t="str">
        <f>IF(BB93=$D$5,BC93,"")</f>
        <v/>
      </c>
      <c r="BE93" s="2" t="str">
        <f>IFERROR(SMALL(BD:BD,BC93),"")</f>
        <v/>
      </c>
      <c r="BF93" s="2" t="str">
        <f>IFERROR(INDEX($B$5:$F$553,#REF!,COLUMNS($K$1:BF92)),"")</f>
        <v/>
      </c>
      <c r="BG93" s="2" t="str">
        <f>IFERROR(INDEX($B$5:$F$17373,#REF!,COLUMNS($K$2:BG93)),"")</f>
        <v/>
      </c>
      <c r="BH93" s="2"/>
    </row>
    <row r="94" spans="4:60" x14ac:dyDescent="0.2">
      <c r="D94" s="186"/>
      <c r="AK94" s="2"/>
      <c r="AL94" s="2"/>
      <c r="AM94" s="2"/>
      <c r="AN94" s="2"/>
      <c r="AO94" s="2"/>
      <c r="AP94" s="2"/>
      <c r="AQ94" s="2"/>
      <c r="AR94" s="2"/>
      <c r="AS94" s="2"/>
      <c r="AT94" s="2"/>
      <c r="AU94" s="10"/>
      <c r="AV94" s="2"/>
      <c r="AW94" s="2"/>
      <c r="AX94" s="2"/>
      <c r="AY94" s="2"/>
      <c r="AZ94" s="2"/>
      <c r="BA94" s="2" t="s">
        <v>198</v>
      </c>
      <c r="BB94" s="2" t="str">
        <f>LEFT(BA94,3)</f>
        <v>EUR</v>
      </c>
      <c r="BC94" s="2">
        <f>ROWS($B$2:BA94)</f>
        <v>93</v>
      </c>
      <c r="BD94" s="2" t="str">
        <f>IF(BB94=$D$5,BC94,"")</f>
        <v/>
      </c>
      <c r="BE94" s="2" t="str">
        <f>IFERROR(SMALL(BD:BD,BC94),"")</f>
        <v/>
      </c>
      <c r="BF94" s="2" t="str">
        <f>IFERROR(INDEX($B$5:$F$553,#REF!,COLUMNS($K$1:BF93)),"")</f>
        <v/>
      </c>
      <c r="BG94" s="2" t="str">
        <f>IFERROR(INDEX($B$5:$F$17373,#REF!,COLUMNS($K$2:BG94)),"")</f>
        <v/>
      </c>
      <c r="BH94" s="2"/>
    </row>
    <row r="95" spans="4:60" x14ac:dyDescent="0.2">
      <c r="D95" s="186"/>
      <c r="AL95" s="2"/>
      <c r="AM95" s="2"/>
      <c r="AN95" s="2"/>
      <c r="AO95" s="2"/>
      <c r="AP95" s="2"/>
      <c r="AQ95" s="2"/>
      <c r="AR95" s="2"/>
      <c r="AS95" s="2"/>
      <c r="AT95" s="2"/>
      <c r="AU95" s="10"/>
      <c r="AV95" s="2"/>
      <c r="AW95" s="2"/>
      <c r="AX95" s="2"/>
      <c r="AY95" s="2"/>
      <c r="AZ95" s="2"/>
      <c r="BA95" s="2" t="s">
        <v>199</v>
      </c>
      <c r="BB95" s="2" t="str">
        <f>LEFT(BA95,3)</f>
        <v>EUR</v>
      </c>
      <c r="BC95" s="2">
        <f>ROWS($B$2:BA95)</f>
        <v>94</v>
      </c>
      <c r="BD95" s="2" t="str">
        <f>IF(BB95=$D$5,BC95,"")</f>
        <v/>
      </c>
      <c r="BE95" s="2" t="str">
        <f>IFERROR(SMALL(BD:BD,BC95),"")</f>
        <v/>
      </c>
      <c r="BF95" s="2" t="str">
        <f>IFERROR(INDEX($B$5:$F$553,#REF!,COLUMNS($K$1:BF94)),"")</f>
        <v/>
      </c>
      <c r="BG95" s="2" t="str">
        <f>IFERROR(INDEX($B$5:$F$17373,#REF!,COLUMNS($K$2:BG95)),"")</f>
        <v/>
      </c>
      <c r="BH95" s="2"/>
    </row>
    <row r="96" spans="4:60" x14ac:dyDescent="0.2">
      <c r="D96" s="186"/>
      <c r="AL96" s="2"/>
      <c r="AM96" s="2"/>
      <c r="AN96" s="2"/>
      <c r="AO96" s="2"/>
      <c r="AP96" s="2"/>
      <c r="AQ96" s="2"/>
      <c r="AR96" s="2"/>
      <c r="AS96" s="2"/>
      <c r="AT96" s="2"/>
      <c r="AU96" s="10"/>
      <c r="AV96" s="2"/>
      <c r="AW96" s="2"/>
      <c r="AX96" s="2"/>
      <c r="AY96" s="2"/>
      <c r="AZ96" s="2"/>
      <c r="BA96" s="2" t="s">
        <v>200</v>
      </c>
      <c r="BB96" s="2" t="str">
        <f>LEFT(BA96,3)</f>
        <v>EUR</v>
      </c>
      <c r="BC96" s="2">
        <f>ROWS($B$2:BA96)</f>
        <v>95</v>
      </c>
      <c r="BD96" s="2" t="str">
        <f>IF(BB96=$D$5,BC96,"")</f>
        <v/>
      </c>
      <c r="BE96" s="2" t="str">
        <f>IFERROR(SMALL(BD:BD,BC96),"")</f>
        <v/>
      </c>
      <c r="BF96" s="2" t="str">
        <f>IFERROR(INDEX($B$5:$F$553,#REF!,COLUMNS($K$1:BF95)),"")</f>
        <v/>
      </c>
      <c r="BG96" s="2" t="str">
        <f>IFERROR(INDEX($B$5:$F$17373,#REF!,COLUMNS($K$2:BG96)),"")</f>
        <v/>
      </c>
      <c r="BH96" s="2"/>
    </row>
    <row r="97" spans="4:60" x14ac:dyDescent="0.2">
      <c r="D97" s="186"/>
      <c r="AL97" s="2"/>
      <c r="AM97" s="2"/>
      <c r="AN97" s="2"/>
      <c r="AO97" s="2"/>
      <c r="AP97" s="2"/>
      <c r="AQ97" s="2"/>
      <c r="AR97" s="2"/>
      <c r="AS97" s="2"/>
      <c r="AT97" s="2"/>
      <c r="AU97" s="10"/>
      <c r="AV97" s="2"/>
      <c r="AW97" s="2"/>
      <c r="AX97" s="2"/>
      <c r="AY97" s="2"/>
      <c r="AZ97" s="2"/>
      <c r="BA97" s="2" t="s">
        <v>201</v>
      </c>
      <c r="BB97" s="2" t="str">
        <f>LEFT(BA97,3)</f>
        <v>EUR</v>
      </c>
      <c r="BC97" s="2">
        <f>ROWS($B$2:BA97)</f>
        <v>96</v>
      </c>
      <c r="BD97" s="2" t="str">
        <f>IF(BB97=$D$5,BC97,"")</f>
        <v/>
      </c>
      <c r="BE97" s="2" t="str">
        <f>IFERROR(SMALL(BD:BD,BC97),"")</f>
        <v/>
      </c>
      <c r="BF97" s="2" t="str">
        <f>IFERROR(INDEX($B$5:$F$553,#REF!,COLUMNS($K$1:BF96)),"")</f>
        <v/>
      </c>
      <c r="BG97" s="2" t="str">
        <f>IFERROR(INDEX($B$5:$F$17373,#REF!,COLUMNS($K$2:BG97)),"")</f>
        <v/>
      </c>
      <c r="BH97" s="2"/>
    </row>
    <row r="98" spans="4:60" x14ac:dyDescent="0.2">
      <c r="D98" s="186"/>
      <c r="AL98" s="2"/>
      <c r="AM98" s="2"/>
      <c r="AN98" s="2"/>
      <c r="AO98" s="2"/>
      <c r="AP98" s="2"/>
      <c r="AQ98" s="2"/>
      <c r="AR98" s="2"/>
      <c r="AS98" s="2"/>
      <c r="AT98" s="2"/>
      <c r="AU98" s="10"/>
      <c r="AV98" s="2"/>
      <c r="AW98" s="2"/>
      <c r="AX98" s="2"/>
      <c r="AY98" s="2"/>
      <c r="AZ98" s="2"/>
      <c r="BA98" s="2" t="s">
        <v>202</v>
      </c>
      <c r="BB98" s="2" t="str">
        <f>LEFT(BA98,3)</f>
        <v>EUR</v>
      </c>
      <c r="BC98" s="2">
        <f>ROWS($B$2:BA98)</f>
        <v>97</v>
      </c>
      <c r="BD98" s="2" t="str">
        <f>IF(BB98=$D$5,BC98,"")</f>
        <v/>
      </c>
      <c r="BE98" s="2" t="str">
        <f>IFERROR(SMALL(BD:BD,BC98),"")</f>
        <v/>
      </c>
      <c r="BF98" s="2" t="str">
        <f>IFERROR(INDEX($B$5:$F$553,#REF!,COLUMNS($K$1:BF97)),"")</f>
        <v/>
      </c>
      <c r="BG98" s="2" t="str">
        <f>IFERROR(INDEX($B$5:$F$17373,#REF!,COLUMNS($K$2:BG98)),"")</f>
        <v/>
      </c>
      <c r="BH98" s="2"/>
    </row>
    <row r="99" spans="4:60" x14ac:dyDescent="0.2">
      <c r="D99" s="186"/>
      <c r="AL99" s="2"/>
      <c r="AM99" s="2"/>
      <c r="AN99" s="2"/>
      <c r="AO99" s="2"/>
      <c r="AP99" s="2"/>
      <c r="AQ99" s="2"/>
      <c r="AR99" s="2"/>
      <c r="AS99" s="2"/>
      <c r="AT99" s="2"/>
      <c r="AU99" s="10"/>
      <c r="AV99" s="2"/>
      <c r="AW99" s="2"/>
      <c r="AX99" s="2"/>
      <c r="AY99" s="2"/>
      <c r="AZ99" s="2"/>
      <c r="BA99" s="2" t="s">
        <v>203</v>
      </c>
      <c r="BB99" s="2" t="str">
        <f>LEFT(BA99,3)</f>
        <v>EUR</v>
      </c>
      <c r="BC99" s="2">
        <f>ROWS($B$2:BA99)</f>
        <v>98</v>
      </c>
      <c r="BD99" s="2" t="str">
        <f>IF(BB99=$D$5,BC99,"")</f>
        <v/>
      </c>
      <c r="BE99" s="2" t="str">
        <f>IFERROR(SMALL(BD:BD,BC99),"")</f>
        <v/>
      </c>
      <c r="BF99" s="2" t="str">
        <f>IFERROR(INDEX($B$5:$F$553,#REF!,COLUMNS($K$1:BF98)),"")</f>
        <v/>
      </c>
      <c r="BG99" s="2" t="str">
        <f>IFERROR(INDEX($B$5:$F$17373,#REF!,COLUMNS($K$2:BG99)),"")</f>
        <v/>
      </c>
      <c r="BH99" s="2"/>
    </row>
    <row r="100" spans="4:60" x14ac:dyDescent="0.2">
      <c r="D100" s="186"/>
      <c r="AL100" s="2"/>
      <c r="AM100" s="2"/>
      <c r="AN100" s="2"/>
      <c r="AO100" s="2"/>
      <c r="AP100" s="2"/>
      <c r="AQ100" s="2"/>
      <c r="AR100" s="2"/>
      <c r="AS100" s="2"/>
      <c r="AT100" s="2"/>
      <c r="AU100" s="10"/>
      <c r="AV100" s="2"/>
      <c r="AW100" s="2"/>
      <c r="AX100" s="2"/>
      <c r="AY100" s="2"/>
      <c r="AZ100" s="2"/>
      <c r="BA100" s="2" t="s">
        <v>204</v>
      </c>
      <c r="BB100" s="2" t="str">
        <f>LEFT(BA100,3)</f>
        <v>EUR</v>
      </c>
      <c r="BC100" s="2">
        <f>ROWS($B$2:BA100)</f>
        <v>99</v>
      </c>
      <c r="BD100" s="2" t="str">
        <f>IF(BB100=$D$5,BC100,"")</f>
        <v/>
      </c>
      <c r="BE100" s="2" t="str">
        <f>IFERROR(SMALL(BD:BD,BC100),"")</f>
        <v/>
      </c>
      <c r="BF100" s="2" t="str">
        <f>IFERROR(INDEX($B$5:$F$553,#REF!,COLUMNS($K$1:BF99)),"")</f>
        <v/>
      </c>
      <c r="BG100" s="2" t="str">
        <f>IFERROR(INDEX($B$5:$F$17373,#REF!,COLUMNS($K$2:BG100)),"")</f>
        <v/>
      </c>
      <c r="BH100" s="2"/>
    </row>
    <row r="101" spans="4:60" x14ac:dyDescent="0.2">
      <c r="D101" s="186"/>
      <c r="AL101" s="2"/>
      <c r="AM101" s="2"/>
      <c r="AN101" s="2"/>
      <c r="AO101" s="2"/>
      <c r="AP101" s="2"/>
      <c r="AQ101" s="2"/>
      <c r="AR101" s="2"/>
      <c r="AS101" s="2"/>
      <c r="AT101" s="2"/>
      <c r="AU101" s="10"/>
      <c r="AV101" s="2"/>
      <c r="AW101" s="2"/>
      <c r="AX101" s="2"/>
      <c r="AY101" s="2"/>
      <c r="AZ101" s="2"/>
      <c r="BA101" s="2" t="s">
        <v>205</v>
      </c>
      <c r="BB101" s="2" t="str">
        <f>LEFT(BA101,3)</f>
        <v>EUR</v>
      </c>
      <c r="BC101" s="2">
        <f>ROWS($B$2:BA101)</f>
        <v>100</v>
      </c>
      <c r="BD101" s="2" t="str">
        <f>IF(BB101=$D$5,BC101,"")</f>
        <v/>
      </c>
      <c r="BE101" s="2" t="str">
        <f>IFERROR(SMALL(BD:BD,BC101),"")</f>
        <v/>
      </c>
      <c r="BF101" s="2" t="str">
        <f>IFERROR(INDEX($B$5:$F$553,#REF!,COLUMNS($K$1:BF100)),"")</f>
        <v/>
      </c>
      <c r="BG101" s="2" t="str">
        <f>IFERROR(INDEX($B$5:$F$17373,#REF!,COLUMNS($K$2:BG101)),"")</f>
        <v/>
      </c>
      <c r="BH101" s="2"/>
    </row>
    <row r="102" spans="4:60" x14ac:dyDescent="0.2">
      <c r="D102" s="186"/>
      <c r="AL102" s="2"/>
      <c r="AM102" s="2"/>
      <c r="AN102" s="2"/>
      <c r="AO102" s="2"/>
      <c r="AP102" s="2"/>
      <c r="AQ102" s="2"/>
      <c r="AR102" s="2"/>
      <c r="AS102" s="2"/>
      <c r="AT102" s="2"/>
      <c r="AU102" s="10"/>
      <c r="AV102" s="2"/>
      <c r="AW102" s="2"/>
      <c r="AX102" s="2"/>
      <c r="AY102" s="2"/>
      <c r="AZ102" s="2"/>
      <c r="BA102" s="2" t="s">
        <v>206</v>
      </c>
      <c r="BB102" s="2" t="str">
        <f>LEFT(BA102,3)</f>
        <v>EUR</v>
      </c>
      <c r="BC102" s="2">
        <f>ROWS($B$2:BA102)</f>
        <v>101</v>
      </c>
      <c r="BD102" s="2" t="str">
        <f>IF(BB102=$D$5,BC102,"")</f>
        <v/>
      </c>
      <c r="BE102" s="2" t="str">
        <f>IFERROR(SMALL(BD:BD,BC102),"")</f>
        <v/>
      </c>
      <c r="BF102" s="2" t="str">
        <f>IFERROR(INDEX($B$5:$F$553,#REF!,COLUMNS($K$1:BF101)),"")</f>
        <v/>
      </c>
      <c r="BG102" s="2" t="str">
        <f>IFERROR(INDEX($B$5:$F$17373,#REF!,COLUMNS($K$2:BG102)),"")</f>
        <v/>
      </c>
      <c r="BH102" s="2"/>
    </row>
    <row r="103" spans="4:60" x14ac:dyDescent="0.2">
      <c r="D103" s="186"/>
      <c r="AL103" s="2"/>
      <c r="AM103" s="2"/>
      <c r="AN103" s="2"/>
      <c r="AO103" s="2"/>
      <c r="AP103" s="2"/>
      <c r="AQ103" s="2"/>
      <c r="AR103" s="2"/>
      <c r="AS103" s="2"/>
      <c r="AT103" s="2"/>
      <c r="AU103" s="10"/>
      <c r="AV103" s="2"/>
      <c r="AW103" s="2"/>
      <c r="AX103" s="2"/>
      <c r="AY103" s="2"/>
      <c r="AZ103" s="2"/>
      <c r="BA103" s="2" t="s">
        <v>207</v>
      </c>
      <c r="BB103" s="2" t="str">
        <f>LEFT(BA103,3)</f>
        <v>EUR</v>
      </c>
      <c r="BC103" s="2">
        <f>ROWS($B$2:BA103)</f>
        <v>102</v>
      </c>
      <c r="BD103" s="2" t="str">
        <f>IF(BB103=$D$5,BC103,"")</f>
        <v/>
      </c>
      <c r="BE103" s="2" t="str">
        <f>IFERROR(SMALL(BD:BD,BC103),"")</f>
        <v/>
      </c>
      <c r="BF103" s="2" t="str">
        <f>IFERROR(INDEX($B$5:$F$553,#REF!,COLUMNS($K$1:BF102)),"")</f>
        <v/>
      </c>
      <c r="BG103" s="2" t="str">
        <f>IFERROR(INDEX($B$5:$F$17373,#REF!,COLUMNS($K$2:BG103)),"")</f>
        <v/>
      </c>
      <c r="BH103" s="2"/>
    </row>
    <row r="104" spans="4:60" x14ac:dyDescent="0.2">
      <c r="D104" s="186"/>
      <c r="AL104" s="2"/>
      <c r="AM104" s="2"/>
      <c r="AN104" s="2"/>
      <c r="AO104" s="2"/>
      <c r="AP104" s="2"/>
      <c r="AQ104" s="2"/>
      <c r="AR104" s="2"/>
      <c r="AS104" s="2"/>
      <c r="AT104" s="2"/>
      <c r="AU104" s="10"/>
      <c r="AV104" s="2"/>
      <c r="AW104" s="2"/>
      <c r="AX104" s="2"/>
      <c r="AY104" s="2"/>
      <c r="AZ104" s="2"/>
      <c r="BA104" s="2" t="s">
        <v>208</v>
      </c>
      <c r="BB104" s="2" t="str">
        <f>LEFT(BA104,3)</f>
        <v>EUR</v>
      </c>
      <c r="BC104" s="2">
        <f>ROWS($B$2:BA104)</f>
        <v>103</v>
      </c>
      <c r="BD104" s="2" t="str">
        <f>IF(BB104=$D$5,BC104,"")</f>
        <v/>
      </c>
      <c r="BE104" s="2" t="str">
        <f>IFERROR(SMALL(BD:BD,BC104),"")</f>
        <v/>
      </c>
      <c r="BF104" s="2" t="str">
        <f>IFERROR(INDEX($B$5:$F$553,#REF!,COLUMNS($K$1:BF103)),"")</f>
        <v/>
      </c>
      <c r="BG104" s="2" t="str">
        <f>IFERROR(INDEX($B$5:$F$17373,#REF!,COLUMNS($K$2:BG104)),"")</f>
        <v/>
      </c>
      <c r="BH104" s="2"/>
    </row>
    <row r="105" spans="4:60" x14ac:dyDescent="0.2">
      <c r="D105" s="186"/>
      <c r="AL105" s="2"/>
      <c r="AM105" s="2"/>
      <c r="AN105" s="2"/>
      <c r="AO105" s="2"/>
      <c r="AP105" s="2"/>
      <c r="AQ105" s="2"/>
      <c r="AR105" s="2"/>
      <c r="AS105" s="2"/>
      <c r="AT105" s="2"/>
      <c r="AU105" s="10"/>
      <c r="AV105" s="2"/>
      <c r="AW105" s="2"/>
      <c r="AX105" s="2"/>
      <c r="AY105" s="2"/>
      <c r="AZ105" s="2"/>
      <c r="BA105" s="2" t="s">
        <v>209</v>
      </c>
      <c r="BB105" s="2" t="str">
        <f>LEFT(BA105,3)</f>
        <v>EUR</v>
      </c>
      <c r="BC105" s="2">
        <f>ROWS($B$2:BA105)</f>
        <v>104</v>
      </c>
      <c r="BD105" s="2" t="str">
        <f>IF(BB105=$D$5,BC105,"")</f>
        <v/>
      </c>
      <c r="BE105" s="2" t="str">
        <f>IFERROR(SMALL(BD:BD,BC105),"")</f>
        <v/>
      </c>
      <c r="BF105" s="2" t="str">
        <f>IFERROR(INDEX($B$5:$F$553,#REF!,COLUMNS($K$1:BF104)),"")</f>
        <v/>
      </c>
      <c r="BG105" s="2" t="str">
        <f>IFERROR(INDEX($B$5:$F$17373,#REF!,COLUMNS($K$2:BG105)),"")</f>
        <v/>
      </c>
      <c r="BH105" s="2"/>
    </row>
    <row r="106" spans="4:60" x14ac:dyDescent="0.2">
      <c r="D106" s="186"/>
      <c r="AL106" s="2"/>
      <c r="AM106" s="2"/>
      <c r="AN106" s="2"/>
      <c r="AO106" s="2"/>
      <c r="AP106" s="2"/>
      <c r="AQ106" s="2"/>
      <c r="AR106" s="2"/>
      <c r="AS106" s="2"/>
      <c r="AT106" s="2"/>
      <c r="AU106" s="10"/>
      <c r="AV106" s="2"/>
      <c r="AW106" s="2"/>
      <c r="AX106" s="2"/>
      <c r="AY106" s="2"/>
      <c r="AZ106" s="2"/>
      <c r="BA106" s="2" t="s">
        <v>210</v>
      </c>
      <c r="BB106" s="2" t="str">
        <f>LEFT(BA106,3)</f>
        <v>EUR</v>
      </c>
      <c r="BC106" s="2">
        <f>ROWS($B$2:BA106)</f>
        <v>105</v>
      </c>
      <c r="BD106" s="2" t="str">
        <f>IF(BB106=$D$5,BC106,"")</f>
        <v/>
      </c>
      <c r="BE106" s="2" t="str">
        <f>IFERROR(SMALL(BD:BD,BC106),"")</f>
        <v/>
      </c>
      <c r="BF106" s="2" t="str">
        <f>IFERROR(INDEX($B$5:$F$553,#REF!,COLUMNS($K$1:BF105)),"")</f>
        <v/>
      </c>
      <c r="BG106" s="2" t="str">
        <f>IFERROR(INDEX($B$5:$F$17373,#REF!,COLUMNS($K$2:BG106)),"")</f>
        <v/>
      </c>
      <c r="BH106" s="2"/>
    </row>
    <row r="107" spans="4:60" x14ac:dyDescent="0.2">
      <c r="D107" s="186"/>
      <c r="AL107" s="2"/>
      <c r="AM107" s="2"/>
      <c r="AN107" s="2"/>
      <c r="AO107" s="2"/>
      <c r="AP107" s="2"/>
      <c r="AQ107" s="2"/>
      <c r="AR107" s="2"/>
      <c r="AS107" s="2"/>
      <c r="AT107" s="2"/>
      <c r="AU107" s="10"/>
      <c r="AV107" s="2"/>
      <c r="AW107" s="2"/>
      <c r="AX107" s="2"/>
      <c r="AY107" s="2"/>
      <c r="AZ107" s="2"/>
      <c r="BA107" s="2" t="s">
        <v>211</v>
      </c>
      <c r="BB107" s="2" t="str">
        <f>LEFT(BA107,3)</f>
        <v>EUR</v>
      </c>
      <c r="BC107" s="2">
        <f>ROWS($B$2:BA107)</f>
        <v>106</v>
      </c>
      <c r="BD107" s="2" t="str">
        <f>IF(BB107=$D$5,BC107,"")</f>
        <v/>
      </c>
      <c r="BE107" s="2" t="str">
        <f>IFERROR(SMALL(BD:BD,BC107),"")</f>
        <v/>
      </c>
      <c r="BF107" s="2" t="str">
        <f>IFERROR(INDEX($B$5:$F$553,#REF!,COLUMNS($K$1:BF106)),"")</f>
        <v/>
      </c>
      <c r="BG107" s="2" t="str">
        <f>IFERROR(INDEX($B$5:$F$17373,#REF!,COLUMNS($K$2:BG107)),"")</f>
        <v/>
      </c>
      <c r="BH107" s="2"/>
    </row>
    <row r="108" spans="4:60" x14ac:dyDescent="0.2">
      <c r="D108" s="186"/>
      <c r="AL108" s="2"/>
      <c r="AM108" s="2"/>
      <c r="AN108" s="2"/>
      <c r="AO108" s="2"/>
      <c r="AP108" s="2"/>
      <c r="AQ108" s="2"/>
      <c r="AR108" s="2"/>
      <c r="AS108" s="2"/>
      <c r="AT108" s="2"/>
      <c r="AU108" s="10"/>
      <c r="AV108" s="2"/>
      <c r="AW108" s="2"/>
      <c r="AX108" s="2"/>
      <c r="AY108" s="2"/>
      <c r="AZ108" s="2"/>
      <c r="BA108" s="2" t="s">
        <v>212</v>
      </c>
      <c r="BB108" s="2" t="str">
        <f>LEFT(BA108,3)</f>
        <v>EUR</v>
      </c>
      <c r="BC108" s="2">
        <f>ROWS($B$2:BA108)</f>
        <v>107</v>
      </c>
      <c r="BD108" s="2" t="str">
        <f>IF(BB108=$D$5,BC108,"")</f>
        <v/>
      </c>
      <c r="BE108" s="2" t="str">
        <f>IFERROR(SMALL(BD:BD,BC108),"")</f>
        <v/>
      </c>
      <c r="BF108" s="2" t="str">
        <f>IFERROR(INDEX($B$5:$F$553,#REF!,COLUMNS($K$1:BF107)),"")</f>
        <v/>
      </c>
      <c r="BG108" s="2" t="str">
        <f>IFERROR(INDEX($B$5:$F$17373,#REF!,COLUMNS($K$2:BG108)),"")</f>
        <v/>
      </c>
      <c r="BH108" s="2"/>
    </row>
    <row r="109" spans="4:60" x14ac:dyDescent="0.2">
      <c r="D109" s="186"/>
      <c r="AL109" s="2"/>
      <c r="AM109" s="2"/>
      <c r="AN109" s="2"/>
      <c r="AO109" s="2"/>
      <c r="AP109" s="2"/>
      <c r="AQ109" s="2"/>
      <c r="AR109" s="2"/>
      <c r="AS109" s="2"/>
      <c r="AT109" s="2"/>
      <c r="AU109" s="10"/>
      <c r="AV109" s="2"/>
      <c r="AW109" s="2"/>
      <c r="AX109" s="2"/>
      <c r="AY109" s="2"/>
      <c r="AZ109" s="2"/>
      <c r="BA109" s="2" t="s">
        <v>213</v>
      </c>
      <c r="BB109" s="2" t="str">
        <f>LEFT(BA109,3)</f>
        <v>EUR</v>
      </c>
      <c r="BC109" s="2">
        <f>ROWS($B$2:BA109)</f>
        <v>108</v>
      </c>
      <c r="BD109" s="2" t="str">
        <f>IF(BB109=$D$5,BC109,"")</f>
        <v/>
      </c>
      <c r="BE109" s="2" t="str">
        <f>IFERROR(SMALL(BD:BD,BC109),"")</f>
        <v/>
      </c>
      <c r="BF109" s="2" t="str">
        <f>IFERROR(INDEX($B$5:$F$553,#REF!,COLUMNS($K$1:BF108)),"")</f>
        <v/>
      </c>
      <c r="BG109" s="2" t="str">
        <f>IFERROR(INDEX($B$5:$F$17373,#REF!,COLUMNS($K$2:BG109)),"")</f>
        <v/>
      </c>
      <c r="BH109" s="2"/>
    </row>
    <row r="110" spans="4:60" x14ac:dyDescent="0.2">
      <c r="D110" s="186"/>
      <c r="AL110" s="2"/>
      <c r="AM110" s="2"/>
      <c r="AN110" s="2"/>
      <c r="AO110" s="2"/>
      <c r="AP110" s="2"/>
      <c r="AQ110" s="2"/>
      <c r="AR110" s="2"/>
      <c r="AS110" s="2"/>
      <c r="AT110" s="2"/>
      <c r="AU110" s="10"/>
      <c r="AV110" s="2"/>
      <c r="AW110" s="2"/>
      <c r="AX110" s="2"/>
      <c r="AY110" s="2"/>
      <c r="AZ110" s="2"/>
      <c r="BA110" s="2" t="s">
        <v>214</v>
      </c>
      <c r="BB110" s="2" t="str">
        <f>LEFT(BA110,3)</f>
        <v>EUR</v>
      </c>
      <c r="BC110" s="2">
        <f>ROWS($B$2:BA110)</f>
        <v>109</v>
      </c>
      <c r="BD110" s="2" t="str">
        <f>IF(BB110=$D$5,BC110,"")</f>
        <v/>
      </c>
      <c r="BE110" s="2" t="str">
        <f>IFERROR(SMALL(BD:BD,BC110),"")</f>
        <v/>
      </c>
      <c r="BF110" s="2" t="str">
        <f>IFERROR(INDEX($B$5:$F$553,#REF!,COLUMNS($K$1:BF109)),"")</f>
        <v/>
      </c>
      <c r="BG110" s="2" t="str">
        <f>IFERROR(INDEX($B$5:$F$17373,#REF!,COLUMNS($K$2:BG110)),"")</f>
        <v/>
      </c>
      <c r="BH110" s="2"/>
    </row>
    <row r="111" spans="4:60" x14ac:dyDescent="0.2">
      <c r="D111" s="186"/>
      <c r="AL111" s="2"/>
      <c r="AM111" s="2"/>
      <c r="AN111" s="2"/>
      <c r="AO111" s="2"/>
      <c r="AP111" s="2"/>
      <c r="AQ111" s="2"/>
      <c r="AR111" s="2"/>
      <c r="AS111" s="2"/>
      <c r="AT111" s="2"/>
      <c r="AU111" s="10"/>
      <c r="AV111" s="2"/>
      <c r="AW111" s="2"/>
      <c r="AX111" s="2"/>
      <c r="AY111" s="2"/>
      <c r="AZ111" s="2"/>
      <c r="BA111" s="2" t="s">
        <v>215</v>
      </c>
      <c r="BB111" s="2" t="str">
        <f>LEFT(BA111,3)</f>
        <v>EUR</v>
      </c>
      <c r="BC111" s="2">
        <f>ROWS($B$2:BA111)</f>
        <v>110</v>
      </c>
      <c r="BD111" s="2" t="str">
        <f>IF(BB111=$D$5,BC111,"")</f>
        <v/>
      </c>
      <c r="BE111" s="2" t="str">
        <f>IFERROR(SMALL(BD:BD,BC111),"")</f>
        <v/>
      </c>
      <c r="BF111" s="2" t="str">
        <f>IFERROR(INDEX($B$5:$F$553,#REF!,COLUMNS($K$1:BF110)),"")</f>
        <v/>
      </c>
      <c r="BG111" s="2" t="str">
        <f>IFERROR(INDEX($B$5:$F$17373,#REF!,COLUMNS($K$2:BG111)),"")</f>
        <v/>
      </c>
      <c r="BH111" s="2"/>
    </row>
    <row r="112" spans="4:60" x14ac:dyDescent="0.2">
      <c r="D112" s="186"/>
      <c r="AL112" s="2"/>
      <c r="AM112" s="2"/>
      <c r="AN112" s="2"/>
      <c r="AO112" s="2"/>
      <c r="AP112" s="2"/>
      <c r="AQ112" s="2"/>
      <c r="AR112" s="2"/>
      <c r="AS112" s="2"/>
      <c r="AT112" s="2"/>
      <c r="AU112" s="10"/>
      <c r="AV112" s="2"/>
      <c r="AW112" s="2"/>
      <c r="AX112" s="2"/>
      <c r="AY112" s="2"/>
      <c r="AZ112" s="2"/>
      <c r="BA112" s="2" t="s">
        <v>216</v>
      </c>
      <c r="BB112" s="2" t="str">
        <f>LEFT(BA112,3)</f>
        <v>EUR</v>
      </c>
      <c r="BC112" s="2">
        <f>ROWS($B$2:BA112)</f>
        <v>111</v>
      </c>
      <c r="BD112" s="2" t="str">
        <f>IF(BB112=$D$5,BC112,"")</f>
        <v/>
      </c>
      <c r="BE112" s="2" t="str">
        <f>IFERROR(SMALL(BD:BD,BC112),"")</f>
        <v/>
      </c>
      <c r="BF112" s="2" t="str">
        <f>IFERROR(INDEX($B$5:$F$553,#REF!,COLUMNS($K$1:BF111)),"")</f>
        <v/>
      </c>
      <c r="BG112" s="2" t="str">
        <f>IFERROR(INDEX($B$5:$F$17373,#REF!,COLUMNS($K$2:BG112)),"")</f>
        <v/>
      </c>
      <c r="BH112" s="2"/>
    </row>
    <row r="113" spans="4:60" x14ac:dyDescent="0.2">
      <c r="D113" s="186"/>
      <c r="AL113" s="2"/>
      <c r="AM113" s="2"/>
      <c r="AN113" s="2"/>
      <c r="AO113" s="2"/>
      <c r="AP113" s="2"/>
      <c r="AQ113" s="2"/>
      <c r="AR113" s="2"/>
      <c r="AS113" s="2"/>
      <c r="AT113" s="2"/>
      <c r="AU113" s="10"/>
      <c r="AV113" s="2"/>
      <c r="AW113" s="2"/>
      <c r="AX113" s="2"/>
      <c r="AY113" s="2"/>
      <c r="AZ113" s="2"/>
      <c r="BA113" s="2" t="s">
        <v>217</v>
      </c>
      <c r="BB113" s="2" t="str">
        <f>LEFT(BA113,3)</f>
        <v>EUR</v>
      </c>
      <c r="BC113" s="2">
        <f>ROWS($B$2:BA113)</f>
        <v>112</v>
      </c>
      <c r="BD113" s="2" t="str">
        <f>IF(BB113=$D$5,BC113,"")</f>
        <v/>
      </c>
      <c r="BE113" s="2" t="str">
        <f>IFERROR(SMALL(BD:BD,BC113),"")</f>
        <v/>
      </c>
      <c r="BF113" s="2" t="str">
        <f>IFERROR(INDEX($B$5:$F$553,#REF!,COLUMNS($K$1:BF112)),"")</f>
        <v/>
      </c>
      <c r="BG113" s="2" t="str">
        <f>IFERROR(INDEX($B$5:$F$17373,#REF!,COLUMNS($K$2:BG113)),"")</f>
        <v/>
      </c>
      <c r="BH113" s="2"/>
    </row>
    <row r="114" spans="4:60" x14ac:dyDescent="0.2">
      <c r="D114" s="186"/>
      <c r="AL114" s="2"/>
      <c r="AM114" s="2"/>
      <c r="AN114" s="2"/>
      <c r="AO114" s="2"/>
      <c r="AP114" s="2"/>
      <c r="AQ114" s="2"/>
      <c r="AR114" s="2"/>
      <c r="AS114" s="2"/>
      <c r="AT114" s="2"/>
      <c r="AU114" s="10"/>
      <c r="AV114" s="2"/>
      <c r="AW114" s="2"/>
      <c r="AX114" s="2"/>
      <c r="AY114" s="2"/>
      <c r="AZ114" s="2"/>
      <c r="BA114" s="2" t="s">
        <v>218</v>
      </c>
      <c r="BB114" s="2" t="str">
        <f>LEFT(BA114,3)</f>
        <v>EUR</v>
      </c>
      <c r="BC114" s="2">
        <f>ROWS($B$2:BA114)</f>
        <v>113</v>
      </c>
      <c r="BD114" s="2" t="str">
        <f>IF(BB114=$D$5,BC114,"")</f>
        <v/>
      </c>
      <c r="BE114" s="2" t="str">
        <f>IFERROR(SMALL(BD:BD,BC114),"")</f>
        <v/>
      </c>
      <c r="BF114" s="2" t="str">
        <f>IFERROR(INDEX($B$5:$F$553,#REF!,COLUMNS($K$1:BF113)),"")</f>
        <v/>
      </c>
      <c r="BG114" s="2" t="str">
        <f>IFERROR(INDEX($B$5:$F$17373,#REF!,COLUMNS($K$2:BG114)),"")</f>
        <v/>
      </c>
      <c r="BH114" s="2"/>
    </row>
    <row r="115" spans="4:60" x14ac:dyDescent="0.2">
      <c r="D115" s="186"/>
      <c r="AL115" s="2"/>
      <c r="AM115" s="2"/>
      <c r="AN115" s="2"/>
      <c r="AO115" s="2"/>
      <c r="AP115" s="2"/>
      <c r="AQ115" s="2"/>
      <c r="AR115" s="2"/>
      <c r="AS115" s="2"/>
      <c r="AT115" s="2"/>
      <c r="AU115" s="10"/>
      <c r="AV115" s="2"/>
      <c r="AW115" s="2"/>
      <c r="AX115" s="2"/>
      <c r="AY115" s="2"/>
      <c r="AZ115" s="2"/>
      <c r="BA115" s="2" t="s">
        <v>219</v>
      </c>
      <c r="BB115" s="2" t="str">
        <f>LEFT(BA115,3)</f>
        <v>EUR</v>
      </c>
      <c r="BC115" s="2">
        <f>ROWS($B$2:BA115)</f>
        <v>114</v>
      </c>
      <c r="BD115" s="2" t="str">
        <f>IF(BB115=$D$5,BC115,"")</f>
        <v/>
      </c>
      <c r="BE115" s="2" t="str">
        <f>IFERROR(SMALL(BD:BD,BC115),"")</f>
        <v/>
      </c>
      <c r="BF115" s="2" t="str">
        <f>IFERROR(INDEX($B$5:$F$553,#REF!,COLUMNS($K$1:BF114)),"")</f>
        <v/>
      </c>
      <c r="BG115" s="2" t="str">
        <f>IFERROR(INDEX($B$5:$F$17373,#REF!,COLUMNS($K$2:BG115)),"")</f>
        <v/>
      </c>
      <c r="BH115" s="2"/>
    </row>
    <row r="116" spans="4:60" x14ac:dyDescent="0.2">
      <c r="D116" s="186"/>
      <c r="AL116" s="2"/>
      <c r="AM116" s="2"/>
      <c r="AN116" s="2"/>
      <c r="AO116" s="2"/>
      <c r="AP116" s="2"/>
      <c r="AQ116" s="2"/>
      <c r="AR116" s="2"/>
      <c r="AS116" s="2"/>
      <c r="AT116" s="2"/>
      <c r="AU116" s="10"/>
      <c r="AV116" s="2"/>
      <c r="AW116" s="2"/>
      <c r="AX116" s="2"/>
      <c r="AY116" s="2"/>
      <c r="AZ116" s="2"/>
      <c r="BA116" s="2" t="s">
        <v>220</v>
      </c>
      <c r="BB116" s="2" t="str">
        <f>LEFT(BA116,3)</f>
        <v>EUR</v>
      </c>
      <c r="BC116" s="2">
        <f>ROWS($B$2:BA116)</f>
        <v>115</v>
      </c>
      <c r="BD116" s="2" t="str">
        <f>IF(BB116=$D$5,BC116,"")</f>
        <v/>
      </c>
      <c r="BE116" s="2" t="str">
        <f>IFERROR(SMALL(BD:BD,BC116),"")</f>
        <v/>
      </c>
      <c r="BF116" s="2" t="str">
        <f>IFERROR(INDEX($B$5:$F$553,#REF!,COLUMNS($K$1:BF115)),"")</f>
        <v/>
      </c>
      <c r="BG116" s="2" t="str">
        <f>IFERROR(INDEX($B$5:$F$17373,#REF!,COLUMNS($K$2:BG116)),"")</f>
        <v/>
      </c>
      <c r="BH116" s="2"/>
    </row>
    <row r="117" spans="4:60" x14ac:dyDescent="0.2">
      <c r="D117" s="186"/>
      <c r="AL117" s="2"/>
      <c r="AM117" s="2"/>
      <c r="AN117" s="2"/>
      <c r="AO117" s="2"/>
      <c r="AP117" s="2"/>
      <c r="AQ117" s="2"/>
      <c r="AR117" s="2"/>
      <c r="AS117" s="2"/>
      <c r="AT117" s="2"/>
      <c r="AU117" s="10"/>
      <c r="AV117" s="2"/>
      <c r="AW117" s="2"/>
      <c r="AX117" s="2"/>
      <c r="AY117" s="2"/>
      <c r="AZ117" s="2"/>
      <c r="BA117" s="2" t="s">
        <v>221</v>
      </c>
      <c r="BB117" s="2" t="str">
        <f>LEFT(BA117,3)</f>
        <v>EUR</v>
      </c>
      <c r="BC117" s="2">
        <f>ROWS($B$2:BA117)</f>
        <v>116</v>
      </c>
      <c r="BD117" s="2" t="str">
        <f>IF(BB117=$D$5,BC117,"")</f>
        <v/>
      </c>
      <c r="BE117" s="2" t="str">
        <f>IFERROR(SMALL(BD:BD,BC117),"")</f>
        <v/>
      </c>
      <c r="BF117" s="2" t="str">
        <f>IFERROR(INDEX($B$5:$F$553,#REF!,COLUMNS($K$1:BF116)),"")</f>
        <v/>
      </c>
      <c r="BG117" s="2" t="str">
        <f>IFERROR(INDEX($B$5:$F$17373,#REF!,COLUMNS($K$2:BG117)),"")</f>
        <v/>
      </c>
      <c r="BH117" s="2"/>
    </row>
    <row r="118" spans="4:60" x14ac:dyDescent="0.2">
      <c r="D118" s="186"/>
      <c r="AL118" s="2"/>
      <c r="AM118" s="2"/>
      <c r="AN118" s="2"/>
      <c r="AO118" s="2"/>
      <c r="AP118" s="2"/>
      <c r="AQ118" s="2"/>
      <c r="AR118" s="2"/>
      <c r="AS118" s="2"/>
      <c r="AT118" s="2"/>
      <c r="AU118" s="10"/>
      <c r="AV118" s="2"/>
      <c r="AW118" s="2"/>
      <c r="AX118" s="2"/>
      <c r="AY118" s="2"/>
      <c r="AZ118" s="2"/>
      <c r="BA118" s="2" t="s">
        <v>222</v>
      </c>
      <c r="BB118" s="2" t="str">
        <f>LEFT(BA118,3)</f>
        <v>EUR</v>
      </c>
      <c r="BC118" s="2">
        <f>ROWS($B$2:BA118)</f>
        <v>117</v>
      </c>
      <c r="BD118" s="2" t="str">
        <f>IF(BB118=$D$5,BC118,"")</f>
        <v/>
      </c>
      <c r="BE118" s="2" t="str">
        <f>IFERROR(SMALL(BD:BD,BC118),"")</f>
        <v/>
      </c>
      <c r="BF118" s="2" t="str">
        <f>IFERROR(INDEX($B$5:$F$553,#REF!,COLUMNS($K$1:BF117)),"")</f>
        <v/>
      </c>
      <c r="BG118" s="2" t="str">
        <f>IFERROR(INDEX($B$5:$F$17373,#REF!,COLUMNS($K$2:BG118)),"")</f>
        <v/>
      </c>
      <c r="BH118" s="2"/>
    </row>
    <row r="119" spans="4:60" x14ac:dyDescent="0.2">
      <c r="D119" s="186"/>
      <c r="AL119" s="2"/>
      <c r="AM119" s="2"/>
      <c r="AN119" s="2"/>
      <c r="AO119" s="2"/>
      <c r="AP119" s="2"/>
      <c r="AQ119" s="2"/>
      <c r="AR119" s="2"/>
      <c r="AS119" s="2"/>
      <c r="AT119" s="2"/>
      <c r="AU119" s="10"/>
      <c r="AV119" s="2"/>
      <c r="AW119" s="2"/>
      <c r="AX119" s="2"/>
      <c r="AY119" s="2"/>
      <c r="AZ119" s="2"/>
      <c r="BA119" s="2" t="s">
        <v>223</v>
      </c>
      <c r="BB119" s="2" t="str">
        <f>LEFT(BA119,3)</f>
        <v>EUR</v>
      </c>
      <c r="BC119" s="2">
        <f>ROWS($B$2:BA119)</f>
        <v>118</v>
      </c>
      <c r="BD119" s="2" t="str">
        <f>IF(BB119=$D$5,BC119,"")</f>
        <v/>
      </c>
      <c r="BE119" s="2" t="str">
        <f>IFERROR(SMALL(BD:BD,BC119),"")</f>
        <v/>
      </c>
      <c r="BF119" s="2" t="str">
        <f>IFERROR(INDEX($B$5:$F$553,#REF!,COLUMNS($K$1:BF118)),"")</f>
        <v/>
      </c>
      <c r="BG119" s="2" t="str">
        <f>IFERROR(INDEX($B$5:$F$17373,#REF!,COLUMNS($K$2:BG119)),"")</f>
        <v/>
      </c>
      <c r="BH119" s="2"/>
    </row>
    <row r="120" spans="4:60" x14ac:dyDescent="0.2">
      <c r="D120" s="186"/>
      <c r="AL120" s="2"/>
      <c r="AM120" s="2"/>
      <c r="AN120" s="2"/>
      <c r="AO120" s="2"/>
      <c r="AP120" s="2"/>
      <c r="AQ120" s="2"/>
      <c r="AR120" s="2"/>
      <c r="AS120" s="2"/>
      <c r="AT120" s="2"/>
      <c r="AU120" s="10"/>
      <c r="AV120" s="2"/>
      <c r="AW120" s="2"/>
      <c r="AX120" s="2"/>
      <c r="AY120" s="2"/>
      <c r="AZ120" s="2"/>
      <c r="BA120" s="2" t="s">
        <v>224</v>
      </c>
      <c r="BB120" s="2" t="str">
        <f>LEFT(BA120,3)</f>
        <v>EUR</v>
      </c>
      <c r="BC120" s="2">
        <f>ROWS($B$2:BA120)</f>
        <v>119</v>
      </c>
      <c r="BD120" s="2" t="str">
        <f>IF(BB120=$D$5,BC120,"")</f>
        <v/>
      </c>
      <c r="BE120" s="2" t="str">
        <f>IFERROR(SMALL(BD:BD,BC120),"")</f>
        <v/>
      </c>
      <c r="BF120" s="2" t="str">
        <f>IFERROR(INDEX($B$5:$F$553,#REF!,COLUMNS($K$1:BF119)),"")</f>
        <v/>
      </c>
      <c r="BG120" s="2" t="str">
        <f>IFERROR(INDEX($B$5:$F$17373,#REF!,COLUMNS($K$2:BG120)),"")</f>
        <v/>
      </c>
      <c r="BH120" s="2"/>
    </row>
    <row r="121" spans="4:60" x14ac:dyDescent="0.2">
      <c r="D121" s="186"/>
      <c r="AL121" s="2"/>
      <c r="AM121" s="2"/>
      <c r="AN121" s="2"/>
      <c r="AO121" s="2"/>
      <c r="AP121" s="2"/>
      <c r="AQ121" s="2"/>
      <c r="AR121" s="2"/>
      <c r="AS121" s="2"/>
      <c r="AT121" s="2"/>
      <c r="AU121" s="10"/>
      <c r="AV121" s="2"/>
      <c r="AW121" s="2"/>
      <c r="AX121" s="2"/>
      <c r="AY121" s="2"/>
      <c r="AZ121" s="2"/>
      <c r="BA121" s="2" t="s">
        <v>225</v>
      </c>
      <c r="BB121" s="2" t="str">
        <f>LEFT(BA121,3)</f>
        <v>EUR</v>
      </c>
      <c r="BC121" s="2">
        <f>ROWS($B$2:BA121)</f>
        <v>120</v>
      </c>
      <c r="BD121" s="2" t="str">
        <f>IF(BB121=$D$5,BC121,"")</f>
        <v/>
      </c>
      <c r="BE121" s="2" t="str">
        <f>IFERROR(SMALL(BD:BD,BC121),"")</f>
        <v/>
      </c>
      <c r="BF121" s="2" t="str">
        <f>IFERROR(INDEX($B$5:$F$553,#REF!,COLUMNS($K$1:BF120)),"")</f>
        <v/>
      </c>
      <c r="BG121" s="2" t="str">
        <f>IFERROR(INDEX($B$5:$F$17373,#REF!,COLUMNS($K$2:BG121)),"")</f>
        <v/>
      </c>
      <c r="BH121" s="2"/>
    </row>
    <row r="122" spans="4:60" x14ac:dyDescent="0.2">
      <c r="D122" s="186"/>
      <c r="AL122" s="2"/>
      <c r="AM122" s="2"/>
      <c r="AN122" s="2"/>
      <c r="AO122" s="2"/>
      <c r="AP122" s="2"/>
      <c r="AQ122" s="2"/>
      <c r="AR122" s="2"/>
      <c r="AS122" s="2"/>
      <c r="AT122" s="2"/>
      <c r="AU122" s="10"/>
      <c r="AV122" s="2"/>
      <c r="AW122" s="2"/>
      <c r="AX122" s="2"/>
      <c r="AY122" s="2"/>
      <c r="AZ122" s="2"/>
      <c r="BA122" s="2" t="s">
        <v>226</v>
      </c>
      <c r="BB122" s="2" t="str">
        <f>LEFT(BA122,3)</f>
        <v>EUR</v>
      </c>
      <c r="BC122" s="2">
        <f>ROWS($B$2:BA122)</f>
        <v>121</v>
      </c>
      <c r="BD122" s="2" t="str">
        <f>IF(BB122=$D$5,BC122,"")</f>
        <v/>
      </c>
      <c r="BE122" s="2" t="str">
        <f>IFERROR(SMALL(BD:BD,BC122),"")</f>
        <v/>
      </c>
      <c r="BF122" s="2" t="str">
        <f>IFERROR(INDEX($B$5:$F$553,#REF!,COLUMNS($K$1:BF121)),"")</f>
        <v/>
      </c>
      <c r="BG122" s="2" t="str">
        <f>IFERROR(INDEX($B$5:$F$17373,#REF!,COLUMNS($K$2:BG122)),"")</f>
        <v/>
      </c>
      <c r="BH122" s="2"/>
    </row>
    <row r="123" spans="4:60" x14ac:dyDescent="0.2">
      <c r="D123" s="186"/>
      <c r="AL123" s="2"/>
      <c r="AM123" s="2"/>
      <c r="AN123" s="2"/>
      <c r="AO123" s="2"/>
      <c r="AP123" s="2"/>
      <c r="AQ123" s="2"/>
      <c r="AR123" s="2"/>
      <c r="AS123" s="2"/>
      <c r="AT123" s="2"/>
      <c r="AU123" s="10"/>
      <c r="AV123" s="2"/>
      <c r="AW123" s="2"/>
      <c r="AX123" s="2"/>
      <c r="AY123" s="2"/>
      <c r="AZ123" s="2"/>
      <c r="BA123" s="2" t="s">
        <v>227</v>
      </c>
      <c r="BB123" s="2" t="str">
        <f>LEFT(BA123,3)</f>
        <v>EUR</v>
      </c>
      <c r="BC123" s="2">
        <f>ROWS($B$2:BA123)</f>
        <v>122</v>
      </c>
      <c r="BD123" s="2" t="str">
        <f>IF(BB123=$D$5,BC123,"")</f>
        <v/>
      </c>
      <c r="BE123" s="2" t="str">
        <f>IFERROR(SMALL(BD:BD,BC123),"")</f>
        <v/>
      </c>
      <c r="BF123" s="2" t="str">
        <f>IFERROR(INDEX($B$5:$F$553,#REF!,COLUMNS($K$1:BF122)),"")</f>
        <v/>
      </c>
      <c r="BG123" s="2" t="str">
        <f>IFERROR(INDEX($B$5:$F$17373,#REF!,COLUMNS($K$2:BG123)),"")</f>
        <v/>
      </c>
      <c r="BH123" s="2"/>
    </row>
    <row r="124" spans="4:60" x14ac:dyDescent="0.2">
      <c r="D124" s="186"/>
      <c r="AL124" s="2"/>
      <c r="AM124" s="2"/>
      <c r="AN124" s="2"/>
      <c r="AO124" s="2"/>
      <c r="AP124" s="2"/>
      <c r="AQ124" s="2"/>
      <c r="AR124" s="2"/>
      <c r="AS124" s="2"/>
      <c r="AT124" s="2"/>
      <c r="AU124" s="10"/>
      <c r="AV124" s="2"/>
      <c r="AW124" s="2"/>
      <c r="AX124" s="2"/>
      <c r="AY124" s="2"/>
      <c r="AZ124" s="2"/>
      <c r="BA124" s="2" t="s">
        <v>228</v>
      </c>
      <c r="BB124" s="2" t="str">
        <f>LEFT(BA124,3)</f>
        <v>EUR</v>
      </c>
      <c r="BC124" s="2">
        <f>ROWS($B$2:BA124)</f>
        <v>123</v>
      </c>
      <c r="BD124" s="2" t="str">
        <f>IF(BB124=$D$5,BC124,"")</f>
        <v/>
      </c>
      <c r="BE124" s="2" t="str">
        <f>IFERROR(SMALL(BD:BD,BC124),"")</f>
        <v/>
      </c>
      <c r="BF124" s="2" t="str">
        <f>IFERROR(INDEX($B$5:$F$553,#REF!,COLUMNS($K$1:BF123)),"")</f>
        <v/>
      </c>
      <c r="BG124" s="2" t="str">
        <f>IFERROR(INDEX($B$5:$F$17373,#REF!,COLUMNS($K$2:BG124)),"")</f>
        <v/>
      </c>
      <c r="BH124" s="2"/>
    </row>
    <row r="125" spans="4:60" x14ac:dyDescent="0.2">
      <c r="D125" s="186"/>
      <c r="AL125" s="2"/>
      <c r="AM125" s="2"/>
      <c r="AN125" s="2"/>
      <c r="AO125" s="2"/>
      <c r="AP125" s="2"/>
      <c r="AQ125" s="2"/>
      <c r="AR125" s="2"/>
      <c r="AS125" s="2"/>
      <c r="AT125" s="2"/>
      <c r="AU125" s="10"/>
      <c r="AV125" s="2"/>
      <c r="AW125" s="2"/>
      <c r="AX125" s="2"/>
      <c r="AY125" s="2"/>
      <c r="AZ125" s="2"/>
      <c r="BA125" s="2" t="s">
        <v>229</v>
      </c>
      <c r="BB125" s="2" t="str">
        <f>LEFT(BA125,3)</f>
        <v>EUR</v>
      </c>
      <c r="BC125" s="2">
        <f>ROWS($B$2:BA125)</f>
        <v>124</v>
      </c>
      <c r="BD125" s="2" t="str">
        <f>IF(BB125=$D$5,BC125,"")</f>
        <v/>
      </c>
      <c r="BE125" s="2" t="str">
        <f>IFERROR(SMALL(BD:BD,BC125),"")</f>
        <v/>
      </c>
      <c r="BF125" s="2" t="str">
        <f>IFERROR(INDEX($B$5:$F$553,#REF!,COLUMNS($K$1:BF124)),"")</f>
        <v/>
      </c>
      <c r="BG125" s="2" t="str">
        <f>IFERROR(INDEX($B$5:$F$17373,#REF!,COLUMNS($K$2:BG125)),"")</f>
        <v/>
      </c>
      <c r="BH125" s="2"/>
    </row>
    <row r="126" spans="4:60" x14ac:dyDescent="0.2">
      <c r="D126" s="186"/>
      <c r="AL126" s="2"/>
      <c r="AM126" s="2"/>
      <c r="AN126" s="2"/>
      <c r="AO126" s="2"/>
      <c r="AP126" s="2"/>
      <c r="AQ126" s="2"/>
      <c r="AR126" s="2"/>
      <c r="AS126" s="2"/>
      <c r="AT126" s="2"/>
      <c r="AU126" s="10"/>
      <c r="AV126" s="2"/>
      <c r="AW126" s="2"/>
      <c r="AX126" s="2"/>
      <c r="AY126" s="2"/>
      <c r="AZ126" s="2"/>
      <c r="BA126" s="2" t="s">
        <v>230</v>
      </c>
      <c r="BB126" s="2" t="str">
        <f>LEFT(BA126,3)</f>
        <v>EUR</v>
      </c>
      <c r="BC126" s="2">
        <f>ROWS($B$2:BA126)</f>
        <v>125</v>
      </c>
      <c r="BD126" s="2" t="str">
        <f>IF(BB126=$D$5,BC126,"")</f>
        <v/>
      </c>
      <c r="BE126" s="2" t="str">
        <f>IFERROR(SMALL(BD:BD,BC126),"")</f>
        <v/>
      </c>
      <c r="BF126" s="2" t="str">
        <f>IFERROR(INDEX($B$5:$F$553,#REF!,COLUMNS($K$1:BF125)),"")</f>
        <v/>
      </c>
      <c r="BG126" s="2" t="str">
        <f>IFERROR(INDEX($B$5:$F$17373,#REF!,COLUMNS($K$2:BG126)),"")</f>
        <v/>
      </c>
      <c r="BH126" s="2"/>
    </row>
    <row r="127" spans="4:60" x14ac:dyDescent="0.2">
      <c r="D127" s="186"/>
      <c r="AL127" s="2"/>
      <c r="AM127" s="2"/>
      <c r="AN127" s="2"/>
      <c r="AO127" s="2"/>
      <c r="AP127" s="2"/>
      <c r="AQ127" s="2"/>
      <c r="AR127" s="2"/>
      <c r="AS127" s="2"/>
      <c r="AT127" s="2"/>
      <c r="AU127" s="10"/>
      <c r="AV127" s="2"/>
      <c r="AW127" s="2"/>
      <c r="AX127" s="2"/>
      <c r="AY127" s="2"/>
      <c r="AZ127" s="2"/>
      <c r="BA127" s="2" t="s">
        <v>231</v>
      </c>
      <c r="BB127" s="2" t="str">
        <f>LEFT(BA127,3)</f>
        <v>EUR</v>
      </c>
      <c r="BC127" s="2">
        <f>ROWS($B$2:BA127)</f>
        <v>126</v>
      </c>
      <c r="BD127" s="2" t="str">
        <f>IF(BB127=$D$5,BC127,"")</f>
        <v/>
      </c>
      <c r="BE127" s="2" t="str">
        <f>IFERROR(SMALL(BD:BD,BC127),"")</f>
        <v/>
      </c>
      <c r="BF127" s="2" t="str">
        <f>IFERROR(INDEX($B$5:$F$553,#REF!,COLUMNS($K$1:BF126)),"")</f>
        <v/>
      </c>
      <c r="BG127" s="2" t="str">
        <f>IFERROR(INDEX($B$5:$F$17373,#REF!,COLUMNS($K$2:BG127)),"")</f>
        <v/>
      </c>
      <c r="BH127" s="2"/>
    </row>
    <row r="128" spans="4:60" x14ac:dyDescent="0.2">
      <c r="D128" s="186"/>
      <c r="AL128" s="2"/>
      <c r="AM128" s="2"/>
      <c r="AN128" s="2"/>
      <c r="AO128" s="2"/>
      <c r="AP128" s="2"/>
      <c r="AQ128" s="2"/>
      <c r="AR128" s="2"/>
      <c r="AS128" s="2"/>
      <c r="AT128" s="2"/>
      <c r="AU128" s="10"/>
      <c r="AV128" s="2"/>
      <c r="AW128" s="2"/>
      <c r="AX128" s="2"/>
      <c r="AY128" s="2"/>
      <c r="AZ128" s="2"/>
      <c r="BA128" s="2" t="s">
        <v>232</v>
      </c>
      <c r="BB128" s="2" t="str">
        <f>LEFT(BA128,3)</f>
        <v>EUR</v>
      </c>
      <c r="BC128" s="2">
        <f>ROWS($B$2:BA128)</f>
        <v>127</v>
      </c>
      <c r="BD128" s="2" t="str">
        <f>IF(BB128=$D$5,BC128,"")</f>
        <v/>
      </c>
      <c r="BE128" s="2" t="str">
        <f>IFERROR(SMALL(BD:BD,BC128),"")</f>
        <v/>
      </c>
      <c r="BF128" s="2" t="str">
        <f>IFERROR(INDEX($B$5:$F$553,#REF!,COLUMNS($K$1:BF127)),"")</f>
        <v/>
      </c>
      <c r="BG128" s="2" t="str">
        <f>IFERROR(INDEX($B$5:$F$17373,#REF!,COLUMNS($K$2:BG128)),"")</f>
        <v/>
      </c>
      <c r="BH128" s="2"/>
    </row>
    <row r="129" spans="4:60" x14ac:dyDescent="0.2">
      <c r="D129" s="186"/>
      <c r="AL129" s="2"/>
      <c r="AM129" s="2"/>
      <c r="AN129" s="2"/>
      <c r="AO129" s="2"/>
      <c r="AP129" s="2"/>
      <c r="AQ129" s="2"/>
      <c r="AR129" s="2"/>
      <c r="AS129" s="2"/>
      <c r="AT129" s="2"/>
      <c r="AU129" s="10"/>
      <c r="AV129" s="2"/>
      <c r="AW129" s="2"/>
      <c r="AX129" s="2"/>
      <c r="AY129" s="2"/>
      <c r="AZ129" s="2"/>
      <c r="BA129" s="2" t="s">
        <v>233</v>
      </c>
      <c r="BB129" s="2" t="str">
        <f>LEFT(BA129,3)</f>
        <v>EUR</v>
      </c>
      <c r="BC129" s="2">
        <f>ROWS($B$2:BA129)</f>
        <v>128</v>
      </c>
      <c r="BD129" s="2" t="str">
        <f>IF(BB129=$D$5,BC129,"")</f>
        <v/>
      </c>
      <c r="BE129" s="2" t="str">
        <f>IFERROR(SMALL(BD:BD,BC129),"")</f>
        <v/>
      </c>
      <c r="BF129" s="2" t="str">
        <f>IFERROR(INDEX($B$5:$F$553,#REF!,COLUMNS($K$1:BF128)),"")</f>
        <v/>
      </c>
      <c r="BG129" s="2" t="str">
        <f>IFERROR(INDEX($B$5:$F$17373,#REF!,COLUMNS($K$2:BG129)),"")</f>
        <v/>
      </c>
      <c r="BH129" s="2"/>
    </row>
    <row r="130" spans="4:60" x14ac:dyDescent="0.2">
      <c r="D130" s="186"/>
      <c r="AL130" s="2"/>
      <c r="AM130" s="2"/>
      <c r="AN130" s="2"/>
      <c r="AO130" s="2"/>
      <c r="AP130" s="2"/>
      <c r="AQ130" s="2"/>
      <c r="AR130" s="2"/>
      <c r="AS130" s="2"/>
      <c r="AT130" s="2"/>
      <c r="AU130" s="10"/>
      <c r="AV130" s="2"/>
      <c r="AW130" s="2"/>
      <c r="AX130" s="2"/>
      <c r="AY130" s="2"/>
      <c r="AZ130" s="2"/>
      <c r="BA130" s="2" t="s">
        <v>234</v>
      </c>
      <c r="BB130" s="2" t="str">
        <f>LEFT(BA130,3)</f>
        <v>EUR</v>
      </c>
      <c r="BC130" s="2">
        <f>ROWS($B$2:BA130)</f>
        <v>129</v>
      </c>
      <c r="BD130" s="2" t="str">
        <f>IF(BB130=$D$5,BC130,"")</f>
        <v/>
      </c>
      <c r="BE130" s="2" t="str">
        <f>IFERROR(SMALL(BD:BD,BC130),"")</f>
        <v/>
      </c>
      <c r="BF130" s="2" t="str">
        <f>IFERROR(INDEX($B$5:$F$553,#REF!,COLUMNS($K$1:BF129)),"")</f>
        <v/>
      </c>
      <c r="BG130" s="2" t="str">
        <f>IFERROR(INDEX($B$5:$F$17373,#REF!,COLUMNS($K$2:BG130)),"")</f>
        <v/>
      </c>
      <c r="BH130" s="2"/>
    </row>
    <row r="131" spans="4:60" x14ac:dyDescent="0.2">
      <c r="D131" s="186"/>
      <c r="AL131" s="2"/>
      <c r="AM131" s="2"/>
      <c r="AN131" s="2"/>
      <c r="AO131" s="2"/>
      <c r="AP131" s="2"/>
      <c r="AQ131" s="2"/>
      <c r="AR131" s="2"/>
      <c r="AS131" s="2"/>
      <c r="AT131" s="2"/>
      <c r="AU131" s="10"/>
      <c r="AV131" s="2"/>
      <c r="AW131" s="2"/>
      <c r="AX131" s="2"/>
      <c r="AY131" s="2"/>
      <c r="AZ131" s="2"/>
      <c r="BA131" s="2" t="s">
        <v>235</v>
      </c>
      <c r="BB131" s="2" t="str">
        <f>LEFT(BA131,3)</f>
        <v>EUR</v>
      </c>
      <c r="BC131" s="2">
        <f>ROWS($B$2:BA131)</f>
        <v>130</v>
      </c>
      <c r="BD131" s="2" t="str">
        <f>IF(BB131=$D$5,BC131,"")</f>
        <v/>
      </c>
      <c r="BE131" s="2" t="str">
        <f>IFERROR(SMALL(BD:BD,BC131),"")</f>
        <v/>
      </c>
      <c r="BF131" s="2" t="str">
        <f>IFERROR(INDEX($B$5:$F$553,#REF!,COLUMNS($K$1:BF130)),"")</f>
        <v/>
      </c>
      <c r="BG131" s="2" t="str">
        <f>IFERROR(INDEX($B$5:$F$17373,#REF!,COLUMNS($K$2:BG131)),"")</f>
        <v/>
      </c>
      <c r="BH131" s="2"/>
    </row>
    <row r="132" spans="4:60" x14ac:dyDescent="0.2">
      <c r="D132" s="186"/>
      <c r="AL132" s="2"/>
      <c r="AM132" s="2"/>
      <c r="AN132" s="2"/>
      <c r="AO132" s="2"/>
      <c r="AP132" s="2"/>
      <c r="AQ132" s="2"/>
      <c r="AR132" s="2"/>
      <c r="AS132" s="2"/>
      <c r="AT132" s="2"/>
      <c r="AU132" s="10"/>
      <c r="AV132" s="2"/>
      <c r="AW132" s="2"/>
      <c r="AX132" s="2"/>
      <c r="AY132" s="2"/>
      <c r="AZ132" s="2"/>
      <c r="BA132" s="2" t="s">
        <v>236</v>
      </c>
      <c r="BB132" s="2" t="str">
        <f>LEFT(BA132,3)</f>
        <v>EUR</v>
      </c>
      <c r="BC132" s="2">
        <f>ROWS($B$2:BA132)</f>
        <v>131</v>
      </c>
      <c r="BD132" s="2" t="str">
        <f>IF(BB132=$D$5,BC132,"")</f>
        <v/>
      </c>
      <c r="BE132" s="2" t="str">
        <f>IFERROR(SMALL(BD:BD,BC132),"")</f>
        <v/>
      </c>
      <c r="BF132" s="2" t="str">
        <f>IFERROR(INDEX($B$5:$F$553,#REF!,COLUMNS($K$1:BF131)),"")</f>
        <v/>
      </c>
      <c r="BG132" s="2" t="str">
        <f>IFERROR(INDEX($B$5:$F$17373,#REF!,COLUMNS($K$2:BG132)),"")</f>
        <v/>
      </c>
      <c r="BH132" s="2"/>
    </row>
    <row r="133" spans="4:60" x14ac:dyDescent="0.2">
      <c r="D133" s="186"/>
      <c r="AL133" s="2"/>
      <c r="AM133" s="2"/>
      <c r="AN133" s="2"/>
      <c r="AO133" s="2"/>
      <c r="AP133" s="2"/>
      <c r="AQ133" s="2"/>
      <c r="AR133" s="2"/>
      <c r="AS133" s="2"/>
      <c r="AT133" s="2"/>
      <c r="AU133" s="10"/>
      <c r="AV133" s="2"/>
      <c r="AW133" s="2"/>
      <c r="AX133" s="2"/>
      <c r="AY133" s="2"/>
      <c r="AZ133" s="2"/>
      <c r="BA133" s="2" t="s">
        <v>237</v>
      </c>
      <c r="BB133" s="2" t="str">
        <f>LEFT(BA133,3)</f>
        <v>EUR</v>
      </c>
      <c r="BC133" s="2">
        <f>ROWS($B$2:BA133)</f>
        <v>132</v>
      </c>
      <c r="BD133" s="2" t="str">
        <f>IF(BB133=$D$5,BC133,"")</f>
        <v/>
      </c>
      <c r="BE133" s="2" t="str">
        <f>IFERROR(SMALL(BD:BD,BC133),"")</f>
        <v/>
      </c>
      <c r="BF133" s="2" t="str">
        <f>IFERROR(INDEX($B$5:$F$553,#REF!,COLUMNS($K$1:BF132)),"")</f>
        <v/>
      </c>
      <c r="BG133" s="2" t="str">
        <f>IFERROR(INDEX($B$5:$F$17373,#REF!,COLUMNS($K$2:BG133)),"")</f>
        <v/>
      </c>
      <c r="BH133" s="2"/>
    </row>
    <row r="134" spans="4:60" x14ac:dyDescent="0.2">
      <c r="D134" s="186"/>
      <c r="AL134" s="2"/>
      <c r="AM134" s="2"/>
      <c r="AN134" s="2"/>
      <c r="AO134" s="2"/>
      <c r="AP134" s="2"/>
      <c r="AQ134" s="2"/>
      <c r="AR134" s="2"/>
      <c r="AS134" s="2"/>
      <c r="AT134" s="2"/>
      <c r="AU134" s="10"/>
      <c r="AV134" s="2"/>
      <c r="AW134" s="2"/>
      <c r="AX134" s="2"/>
      <c r="AY134" s="2"/>
      <c r="AZ134" s="2"/>
      <c r="BA134" s="2" t="s">
        <v>238</v>
      </c>
      <c r="BB134" s="2" t="str">
        <f>LEFT(BA134,3)</f>
        <v>EUR</v>
      </c>
      <c r="BC134" s="2">
        <f>ROWS($B$2:BA134)</f>
        <v>133</v>
      </c>
      <c r="BD134" s="2" t="str">
        <f>IF(BB134=$D$5,BC134,"")</f>
        <v/>
      </c>
      <c r="BE134" s="2" t="str">
        <f>IFERROR(SMALL(BD:BD,BC134),"")</f>
        <v/>
      </c>
      <c r="BF134" s="2" t="str">
        <f>IFERROR(INDEX($B$5:$F$553,#REF!,COLUMNS($K$1:BF133)),"")</f>
        <v/>
      </c>
      <c r="BG134" s="2" t="str">
        <f>IFERROR(INDEX($B$5:$F$17373,#REF!,COLUMNS($K$2:BG134)),"")</f>
        <v/>
      </c>
      <c r="BH134" s="2"/>
    </row>
    <row r="135" spans="4:60" x14ac:dyDescent="0.2">
      <c r="D135" s="186"/>
      <c r="AL135" s="2"/>
      <c r="AM135" s="2"/>
      <c r="AN135" s="2"/>
      <c r="AO135" s="2"/>
      <c r="AP135" s="2"/>
      <c r="AQ135" s="2"/>
      <c r="AR135" s="2"/>
      <c r="AS135" s="2"/>
      <c r="AT135" s="2"/>
      <c r="AU135" s="10"/>
      <c r="AV135" s="2"/>
      <c r="AW135" s="2"/>
      <c r="AX135" s="2"/>
      <c r="AY135" s="2"/>
      <c r="AZ135" s="2"/>
      <c r="BA135" s="2" t="s">
        <v>239</v>
      </c>
      <c r="BB135" s="2" t="str">
        <f>LEFT(BA135,3)</f>
        <v>EUR</v>
      </c>
      <c r="BC135" s="2">
        <f>ROWS($B$2:BA135)</f>
        <v>134</v>
      </c>
      <c r="BD135" s="2" t="str">
        <f>IF(BB135=$D$5,BC135,"")</f>
        <v/>
      </c>
      <c r="BE135" s="2" t="str">
        <f>IFERROR(SMALL(BD:BD,BC135),"")</f>
        <v/>
      </c>
      <c r="BF135" s="2" t="str">
        <f>IFERROR(INDEX($B$5:$F$553,#REF!,COLUMNS($K$1:BF134)),"")</f>
        <v/>
      </c>
      <c r="BG135" s="2" t="str">
        <f>IFERROR(INDEX($B$5:$F$17373,#REF!,COLUMNS($K$2:BG135)),"")</f>
        <v/>
      </c>
      <c r="BH135" s="2"/>
    </row>
    <row r="136" spans="4:60" x14ac:dyDescent="0.2">
      <c r="D136" s="186"/>
      <c r="AL136" s="2"/>
      <c r="AM136" s="2"/>
      <c r="AN136" s="2"/>
      <c r="AO136" s="2"/>
      <c r="AP136" s="2"/>
      <c r="AQ136" s="2"/>
      <c r="AR136" s="2"/>
      <c r="AS136" s="2"/>
      <c r="AT136" s="2"/>
      <c r="AU136" s="10"/>
      <c r="AV136" s="2"/>
      <c r="AW136" s="2"/>
      <c r="AX136" s="2"/>
      <c r="AY136" s="2"/>
      <c r="AZ136" s="2"/>
      <c r="BA136" s="2" t="s">
        <v>240</v>
      </c>
      <c r="BB136" s="2" t="str">
        <f>LEFT(BA136,3)</f>
        <v>EUR</v>
      </c>
      <c r="BC136" s="2">
        <f>ROWS($B$2:BA136)</f>
        <v>135</v>
      </c>
      <c r="BD136" s="2" t="str">
        <f>IF(BB136=$D$5,BC136,"")</f>
        <v/>
      </c>
      <c r="BE136" s="2" t="str">
        <f>IFERROR(SMALL(BD:BD,BC136),"")</f>
        <v/>
      </c>
      <c r="BF136" s="2" t="str">
        <f>IFERROR(INDEX($B$5:$F$553,#REF!,COLUMNS($K$1:BF135)),"")</f>
        <v/>
      </c>
      <c r="BG136" s="2" t="str">
        <f>IFERROR(INDEX($B$5:$F$17373,#REF!,COLUMNS($K$2:BG136)),"")</f>
        <v/>
      </c>
      <c r="BH136" s="2"/>
    </row>
    <row r="137" spans="4:60" x14ac:dyDescent="0.2">
      <c r="D137" s="186"/>
      <c r="AL137" s="2"/>
      <c r="AM137" s="2"/>
      <c r="AN137" s="2"/>
      <c r="AO137" s="2"/>
      <c r="AP137" s="2"/>
      <c r="AQ137" s="2"/>
      <c r="AR137" s="2"/>
      <c r="AS137" s="2"/>
      <c r="AT137" s="2"/>
      <c r="AU137" s="10"/>
      <c r="AV137" s="2"/>
      <c r="AW137" s="2"/>
      <c r="AX137" s="2"/>
      <c r="AY137" s="2"/>
      <c r="AZ137" s="2"/>
      <c r="BA137" s="2" t="s">
        <v>241</v>
      </c>
      <c r="BB137" s="2" t="str">
        <f>LEFT(BA137,3)</f>
        <v>EUR</v>
      </c>
      <c r="BC137" s="2">
        <f>ROWS($B$2:BA137)</f>
        <v>136</v>
      </c>
      <c r="BD137" s="2" t="str">
        <f>IF(BB137=$D$5,BC137,"")</f>
        <v/>
      </c>
      <c r="BE137" s="2" t="str">
        <f>IFERROR(SMALL(BD:BD,BC137),"")</f>
        <v/>
      </c>
      <c r="BF137" s="2" t="str">
        <f>IFERROR(INDEX($B$5:$F$553,#REF!,COLUMNS($K$1:BF136)),"")</f>
        <v/>
      </c>
      <c r="BG137" s="2" t="str">
        <f>IFERROR(INDEX($B$5:$F$17373,#REF!,COLUMNS($K$2:BG137)),"")</f>
        <v/>
      </c>
      <c r="BH137" s="2"/>
    </row>
    <row r="138" spans="4:60" x14ac:dyDescent="0.2">
      <c r="D138" s="186"/>
      <c r="AL138" s="2"/>
      <c r="AM138" s="2"/>
      <c r="AN138" s="2"/>
      <c r="AO138" s="2"/>
      <c r="AP138" s="2"/>
      <c r="AQ138" s="2"/>
      <c r="AR138" s="2"/>
      <c r="AS138" s="2"/>
      <c r="AT138" s="2"/>
      <c r="AU138" s="10"/>
      <c r="AV138" s="2"/>
      <c r="AW138" s="2"/>
      <c r="AX138" s="2"/>
      <c r="AY138" s="2"/>
      <c r="AZ138" s="2"/>
      <c r="BA138" s="2" t="s">
        <v>242</v>
      </c>
      <c r="BB138" s="2" t="str">
        <f>LEFT(BA138,3)</f>
        <v>EUR</v>
      </c>
      <c r="BC138" s="2">
        <f>ROWS($B$2:BA138)</f>
        <v>137</v>
      </c>
      <c r="BD138" s="2" t="str">
        <f>IF(BB138=$D$5,BC138,"")</f>
        <v/>
      </c>
      <c r="BE138" s="2" t="str">
        <f>IFERROR(SMALL(BD:BD,BC138),"")</f>
        <v/>
      </c>
      <c r="BF138" s="2" t="str">
        <f>IFERROR(INDEX($B$5:$F$553,#REF!,COLUMNS($K$1:BF137)),"")</f>
        <v/>
      </c>
      <c r="BG138" s="2" t="str">
        <f>IFERROR(INDEX($B$5:$F$17373,#REF!,COLUMNS($K$2:BG138)),"")</f>
        <v/>
      </c>
      <c r="BH138" s="2"/>
    </row>
    <row r="139" spans="4:60" x14ac:dyDescent="0.2">
      <c r="D139" s="186"/>
      <c r="AL139" s="2"/>
      <c r="AM139" s="2"/>
      <c r="AN139" s="2"/>
      <c r="AO139" s="2"/>
      <c r="AP139" s="2"/>
      <c r="AQ139" s="2"/>
      <c r="AR139" s="2"/>
      <c r="AS139" s="2"/>
      <c r="AT139" s="2"/>
      <c r="AU139" s="10"/>
      <c r="AV139" s="2"/>
      <c r="AW139" s="2"/>
      <c r="AX139" s="2"/>
      <c r="AY139" s="2"/>
      <c r="AZ139" s="2"/>
      <c r="BA139" s="2" t="s">
        <v>243</v>
      </c>
      <c r="BB139" s="2" t="str">
        <f>LEFT(BA139,3)</f>
        <v>EUR</v>
      </c>
      <c r="BC139" s="2">
        <f>ROWS($B$2:BA139)</f>
        <v>138</v>
      </c>
      <c r="BD139" s="2" t="str">
        <f>IF(BB139=$D$5,BC139,"")</f>
        <v/>
      </c>
      <c r="BE139" s="2" t="str">
        <f>IFERROR(SMALL(BD:BD,BC139),"")</f>
        <v/>
      </c>
      <c r="BF139" s="2" t="str">
        <f>IFERROR(INDEX($B$5:$F$553,#REF!,COLUMNS($K$1:BF138)),"")</f>
        <v/>
      </c>
      <c r="BG139" s="2" t="str">
        <f>IFERROR(INDEX($B$5:$F$17373,#REF!,COLUMNS($K$2:BG139)),"")</f>
        <v/>
      </c>
      <c r="BH139" s="2"/>
    </row>
    <row r="140" spans="4:60" x14ac:dyDescent="0.2">
      <c r="D140" s="186"/>
      <c r="AL140" s="2"/>
      <c r="AM140" s="2"/>
      <c r="AN140" s="2"/>
      <c r="AO140" s="2"/>
      <c r="AP140" s="2"/>
      <c r="AQ140" s="2"/>
      <c r="AR140" s="2"/>
      <c r="AS140" s="2"/>
      <c r="AT140" s="2"/>
      <c r="AU140" s="10"/>
      <c r="AV140" s="2"/>
      <c r="AW140" s="2"/>
      <c r="AX140" s="2"/>
      <c r="AY140" s="2"/>
      <c r="AZ140" s="2"/>
      <c r="BA140" s="2" t="s">
        <v>244</v>
      </c>
      <c r="BB140" s="2" t="str">
        <f>LEFT(BA140,3)</f>
        <v>EUR</v>
      </c>
      <c r="BC140" s="2">
        <f>ROWS($B$2:BA140)</f>
        <v>139</v>
      </c>
      <c r="BD140" s="2" t="str">
        <f>IF(BB140=$D$5,BC140,"")</f>
        <v/>
      </c>
      <c r="BE140" s="2" t="str">
        <f>IFERROR(SMALL(BD:BD,BC140),"")</f>
        <v/>
      </c>
      <c r="BF140" s="2" t="str">
        <f>IFERROR(INDEX($B$5:$F$553,#REF!,COLUMNS($K$1:BF139)),"")</f>
        <v/>
      </c>
      <c r="BG140" s="2" t="str">
        <f>IFERROR(INDEX($B$5:$F$17373,#REF!,COLUMNS($K$2:BG140)),"")</f>
        <v/>
      </c>
      <c r="BH140" s="2"/>
    </row>
    <row r="141" spans="4:60" x14ac:dyDescent="0.2">
      <c r="D141" s="186"/>
      <c r="AL141" s="2"/>
      <c r="AM141" s="2"/>
      <c r="AN141" s="2"/>
      <c r="AO141" s="2"/>
      <c r="AP141" s="2"/>
      <c r="AQ141" s="2"/>
      <c r="AR141" s="2"/>
      <c r="AS141" s="2"/>
      <c r="AT141" s="2"/>
      <c r="AU141" s="10"/>
      <c r="AV141" s="2"/>
      <c r="AW141" s="2"/>
      <c r="AX141" s="2"/>
      <c r="AY141" s="2"/>
      <c r="AZ141" s="2"/>
      <c r="BA141" s="2" t="s">
        <v>245</v>
      </c>
      <c r="BB141" s="2" t="str">
        <f>LEFT(BA141,3)</f>
        <v>EUR</v>
      </c>
      <c r="BC141" s="2">
        <f>ROWS($B$2:BA141)</f>
        <v>140</v>
      </c>
      <c r="BD141" s="2" t="str">
        <f>IF(BB141=$D$5,BC141,"")</f>
        <v/>
      </c>
      <c r="BE141" s="2" t="str">
        <f>IFERROR(SMALL(BD:BD,BC141),"")</f>
        <v/>
      </c>
      <c r="BF141" s="2" t="str">
        <f>IFERROR(INDEX($B$5:$F$553,#REF!,COLUMNS($K$1:BF140)),"")</f>
        <v/>
      </c>
      <c r="BG141" s="2" t="str">
        <f>IFERROR(INDEX($B$5:$F$17373,#REF!,COLUMNS($K$2:BG141)),"")</f>
        <v/>
      </c>
      <c r="BH141" s="2"/>
    </row>
    <row r="142" spans="4:60" x14ac:dyDescent="0.2">
      <c r="D142" s="186"/>
      <c r="AL142" s="2"/>
      <c r="AM142" s="2"/>
      <c r="AN142" s="2"/>
      <c r="AO142" s="2"/>
      <c r="AP142" s="2"/>
      <c r="AQ142" s="2"/>
      <c r="AR142" s="2"/>
      <c r="AS142" s="2"/>
      <c r="AT142" s="2"/>
      <c r="AU142" s="10"/>
      <c r="AV142" s="2"/>
      <c r="AW142" s="2"/>
      <c r="AX142" s="2"/>
      <c r="AY142" s="2"/>
      <c r="AZ142" s="2"/>
      <c r="BA142" s="2" t="s">
        <v>246</v>
      </c>
      <c r="BB142" s="2" t="str">
        <f>LEFT(BA142,3)</f>
        <v>EUR</v>
      </c>
      <c r="BC142" s="2">
        <f>ROWS($B$2:BA142)</f>
        <v>141</v>
      </c>
      <c r="BD142" s="2" t="str">
        <f>IF(BB142=$D$5,BC142,"")</f>
        <v/>
      </c>
      <c r="BE142" s="2" t="str">
        <f>IFERROR(SMALL(BD:BD,BC142),"")</f>
        <v/>
      </c>
      <c r="BF142" s="2" t="str">
        <f>IFERROR(INDEX($B$5:$F$553,#REF!,COLUMNS($K$1:BF141)),"")</f>
        <v/>
      </c>
      <c r="BG142" s="2" t="str">
        <f>IFERROR(INDEX($B$5:$F$17373,#REF!,COLUMNS($K$2:BG142)),"")</f>
        <v/>
      </c>
      <c r="BH142" s="2"/>
    </row>
    <row r="143" spans="4:60" x14ac:dyDescent="0.2">
      <c r="D143" s="186"/>
      <c r="AL143" s="2"/>
      <c r="AM143" s="2"/>
      <c r="AN143" s="2"/>
      <c r="AO143" s="2"/>
      <c r="AP143" s="2"/>
      <c r="AQ143" s="2"/>
      <c r="AR143" s="2"/>
      <c r="AS143" s="2"/>
      <c r="AT143" s="2"/>
      <c r="AU143" s="10"/>
      <c r="AV143" s="2"/>
      <c r="AW143" s="2"/>
      <c r="AX143" s="2"/>
      <c r="AY143" s="2"/>
      <c r="AZ143" s="2"/>
      <c r="BA143" s="2" t="s">
        <v>247</v>
      </c>
      <c r="BB143" s="2" t="str">
        <f>LEFT(BA143,3)</f>
        <v>EUR</v>
      </c>
      <c r="BC143" s="2">
        <f>ROWS($B$2:BA143)</f>
        <v>142</v>
      </c>
      <c r="BD143" s="2" t="str">
        <f>IF(BB143=$D$5,BC143,"")</f>
        <v/>
      </c>
      <c r="BE143" s="2" t="str">
        <f>IFERROR(SMALL(BD:BD,BC143),"")</f>
        <v/>
      </c>
      <c r="BF143" s="2" t="str">
        <f>IFERROR(INDEX($B$5:$F$553,#REF!,COLUMNS($K$1:BF142)),"")</f>
        <v/>
      </c>
      <c r="BG143" s="2" t="str">
        <f>IFERROR(INDEX($B$5:$F$17373,#REF!,COLUMNS($K$2:BG143)),"")</f>
        <v/>
      </c>
      <c r="BH143" s="2"/>
    </row>
    <row r="144" spans="4:60" x14ac:dyDescent="0.2">
      <c r="D144" s="186"/>
      <c r="AL144" s="2"/>
      <c r="AM144" s="2"/>
      <c r="AN144" s="2"/>
      <c r="AO144" s="2"/>
      <c r="AP144" s="2"/>
      <c r="AQ144" s="2"/>
      <c r="AR144" s="2"/>
      <c r="AS144" s="2"/>
      <c r="AT144" s="2"/>
      <c r="AU144" s="10"/>
      <c r="AV144" s="2"/>
      <c r="AW144" s="2"/>
      <c r="AX144" s="2"/>
      <c r="AY144" s="2"/>
      <c r="AZ144" s="2"/>
      <c r="BA144" s="2" t="s">
        <v>248</v>
      </c>
      <c r="BB144" s="2" t="str">
        <f>LEFT(BA144,3)</f>
        <v>EUR</v>
      </c>
      <c r="BC144" s="2">
        <f>ROWS($B$2:BA144)</f>
        <v>143</v>
      </c>
      <c r="BD144" s="2" t="str">
        <f>IF(BB144=$D$5,BC144,"")</f>
        <v/>
      </c>
      <c r="BE144" s="2" t="str">
        <f>IFERROR(SMALL(BD:BD,BC144),"")</f>
        <v/>
      </c>
      <c r="BF144" s="2" t="str">
        <f>IFERROR(INDEX($B$5:$F$553,#REF!,COLUMNS($K$1:BF143)),"")</f>
        <v/>
      </c>
      <c r="BG144" s="2" t="str">
        <f>IFERROR(INDEX($B$5:$F$17373,#REF!,COLUMNS($K$2:BG144)),"")</f>
        <v/>
      </c>
      <c r="BH144" s="2"/>
    </row>
    <row r="145" spans="4:60" x14ac:dyDescent="0.2">
      <c r="D145" s="186"/>
      <c r="AL145" s="2"/>
      <c r="AM145" s="2"/>
      <c r="AN145" s="2"/>
      <c r="AO145" s="2"/>
      <c r="AP145" s="2"/>
      <c r="AQ145" s="2"/>
      <c r="AR145" s="2"/>
      <c r="AS145" s="2"/>
      <c r="AT145" s="2"/>
      <c r="AU145" s="10"/>
      <c r="AV145" s="2"/>
      <c r="AW145" s="2"/>
      <c r="AX145" s="2"/>
      <c r="AY145" s="2"/>
      <c r="AZ145" s="2"/>
      <c r="BA145" s="2" t="s">
        <v>249</v>
      </c>
      <c r="BB145" s="2" t="str">
        <f>LEFT(BA145,3)</f>
        <v>EUR</v>
      </c>
      <c r="BC145" s="2">
        <f>ROWS($B$2:BA145)</f>
        <v>144</v>
      </c>
      <c r="BD145" s="2" t="str">
        <f>IF(BB145=$D$5,BC145,"")</f>
        <v/>
      </c>
      <c r="BE145" s="2" t="str">
        <f>IFERROR(SMALL(BD:BD,BC145),"")</f>
        <v/>
      </c>
      <c r="BF145" s="2" t="str">
        <f>IFERROR(INDEX($B$5:$F$553,#REF!,COLUMNS($K$1:BF144)),"")</f>
        <v/>
      </c>
      <c r="BG145" s="2" t="str">
        <f>IFERROR(INDEX($B$5:$F$17373,#REF!,COLUMNS($K$2:BG145)),"")</f>
        <v/>
      </c>
      <c r="BH145" s="2"/>
    </row>
    <row r="146" spans="4:60" x14ac:dyDescent="0.2">
      <c r="D146" s="186"/>
      <c r="AL146" s="2"/>
      <c r="AM146" s="2"/>
      <c r="AN146" s="2"/>
      <c r="AO146" s="2"/>
      <c r="AP146" s="2"/>
      <c r="AQ146" s="2"/>
      <c r="AR146" s="2"/>
      <c r="AS146" s="2"/>
      <c r="AT146" s="2"/>
      <c r="AU146" s="10"/>
      <c r="AV146" s="2"/>
      <c r="AW146" s="2"/>
      <c r="AX146" s="2"/>
      <c r="AY146" s="2"/>
      <c r="AZ146" s="2"/>
      <c r="BA146" s="2" t="s">
        <v>250</v>
      </c>
      <c r="BB146" s="2" t="str">
        <f>LEFT(BA146,3)</f>
        <v>EUR</v>
      </c>
      <c r="BC146" s="2">
        <f>ROWS($B$2:BA146)</f>
        <v>145</v>
      </c>
      <c r="BD146" s="2" t="str">
        <f>IF(BB146=$D$5,BC146,"")</f>
        <v/>
      </c>
      <c r="BE146" s="2" t="str">
        <f>IFERROR(SMALL(BD:BD,BC146),"")</f>
        <v/>
      </c>
      <c r="BF146" s="2" t="str">
        <f>IFERROR(INDEX($B$5:$F$553,#REF!,COLUMNS($K$1:BF145)),"")</f>
        <v/>
      </c>
      <c r="BG146" s="2" t="str">
        <f>IFERROR(INDEX($B$5:$F$17373,#REF!,COLUMNS($K$2:BG146)),"")</f>
        <v/>
      </c>
      <c r="BH146" s="2"/>
    </row>
    <row r="147" spans="4:60" x14ac:dyDescent="0.2">
      <c r="D147" s="186"/>
      <c r="AL147" s="2"/>
      <c r="AM147" s="2"/>
      <c r="AN147" s="2"/>
      <c r="AO147" s="2"/>
      <c r="AP147" s="2"/>
      <c r="AQ147" s="2"/>
      <c r="AR147" s="2"/>
      <c r="AS147" s="2"/>
      <c r="AT147" s="2"/>
      <c r="AU147" s="10"/>
      <c r="AV147" s="2"/>
      <c r="AW147" s="2"/>
      <c r="AX147" s="2"/>
      <c r="AY147" s="2"/>
      <c r="AZ147" s="2"/>
      <c r="BA147" s="2" t="s">
        <v>251</v>
      </c>
      <c r="BB147" s="2" t="str">
        <f>LEFT(BA147,3)</f>
        <v>EUR</v>
      </c>
      <c r="BC147" s="2">
        <f>ROWS($B$2:BA147)</f>
        <v>146</v>
      </c>
      <c r="BD147" s="2" t="str">
        <f>IF(BB147=$D$5,BC147,"")</f>
        <v/>
      </c>
      <c r="BE147" s="2" t="str">
        <f>IFERROR(SMALL(BD:BD,BC147),"")</f>
        <v/>
      </c>
      <c r="BF147" s="2" t="str">
        <f>IFERROR(INDEX($B$5:$F$553,#REF!,COLUMNS($K$1:BF146)),"")</f>
        <v/>
      </c>
      <c r="BG147" s="2" t="str">
        <f>IFERROR(INDEX($B$5:$F$17373,#REF!,COLUMNS($K$2:BG147)),"")</f>
        <v/>
      </c>
      <c r="BH147" s="2"/>
    </row>
    <row r="148" spans="4:60" x14ac:dyDescent="0.2">
      <c r="D148" s="186"/>
      <c r="AL148" s="2"/>
      <c r="AM148" s="2"/>
      <c r="AN148" s="2"/>
      <c r="AO148" s="2"/>
      <c r="AP148" s="2"/>
      <c r="AQ148" s="2"/>
      <c r="AR148" s="2"/>
      <c r="AS148" s="2"/>
      <c r="AT148" s="2"/>
      <c r="AU148" s="10"/>
      <c r="AV148" s="2"/>
      <c r="AW148" s="2"/>
      <c r="AX148" s="2"/>
      <c r="AY148" s="2"/>
      <c r="AZ148" s="2"/>
      <c r="BA148" s="2" t="s">
        <v>252</v>
      </c>
      <c r="BB148" s="2" t="str">
        <f>LEFT(BA148,3)</f>
        <v>EUR</v>
      </c>
      <c r="BC148" s="2">
        <f>ROWS($B$2:BA148)</f>
        <v>147</v>
      </c>
      <c r="BD148" s="2" t="str">
        <f>IF(BB148=$D$5,BC148,"")</f>
        <v/>
      </c>
      <c r="BE148" s="2" t="str">
        <f>IFERROR(SMALL(BD:BD,BC148),"")</f>
        <v/>
      </c>
      <c r="BF148" s="2" t="str">
        <f>IFERROR(INDEX($B$5:$F$553,#REF!,COLUMNS($K$1:BF147)),"")</f>
        <v/>
      </c>
      <c r="BG148" s="2" t="str">
        <f>IFERROR(INDEX($B$5:$F$17373,#REF!,COLUMNS($K$2:BG148)),"")</f>
        <v/>
      </c>
      <c r="BH148" s="2"/>
    </row>
    <row r="149" spans="4:60" x14ac:dyDescent="0.2">
      <c r="D149" s="186"/>
      <c r="AL149" s="2"/>
      <c r="AM149" s="2"/>
      <c r="AN149" s="2"/>
      <c r="AO149" s="2"/>
      <c r="AP149" s="2"/>
      <c r="AQ149" s="2"/>
      <c r="AR149" s="2"/>
      <c r="AS149" s="2"/>
      <c r="AT149" s="2"/>
      <c r="AU149" s="10"/>
      <c r="AV149" s="2"/>
      <c r="AW149" s="2"/>
      <c r="AX149" s="2"/>
      <c r="AY149" s="2"/>
      <c r="AZ149" s="2"/>
      <c r="BA149" s="2" t="s">
        <v>253</v>
      </c>
      <c r="BB149" s="2" t="str">
        <f>LEFT(BA149,3)</f>
        <v>EUR</v>
      </c>
      <c r="BC149" s="2">
        <f>ROWS($B$2:BA149)</f>
        <v>148</v>
      </c>
      <c r="BD149" s="2" t="str">
        <f>IF(BB149=$D$5,BC149,"")</f>
        <v/>
      </c>
      <c r="BE149" s="2" t="str">
        <f>IFERROR(SMALL(BD:BD,BC149),"")</f>
        <v/>
      </c>
      <c r="BF149" s="2" t="str">
        <f>IFERROR(INDEX($B$5:$F$553,#REF!,COLUMNS($K$1:BF148)),"")</f>
        <v/>
      </c>
      <c r="BG149" s="2" t="str">
        <f>IFERROR(INDEX($B$5:$F$17373,#REF!,COLUMNS($K$2:BG149)),"")</f>
        <v/>
      </c>
      <c r="BH149" s="2"/>
    </row>
    <row r="150" spans="4:60" x14ac:dyDescent="0.2">
      <c r="D150" s="186"/>
      <c r="AL150" s="2"/>
      <c r="AM150" s="2"/>
      <c r="AN150" s="2"/>
      <c r="AO150" s="2"/>
      <c r="AP150" s="2"/>
      <c r="AQ150" s="2"/>
      <c r="AR150" s="2"/>
      <c r="AS150" s="2"/>
      <c r="AT150" s="2"/>
      <c r="AU150" s="10"/>
      <c r="AV150" s="2"/>
      <c r="AW150" s="2"/>
      <c r="AX150" s="2"/>
      <c r="AY150" s="2"/>
      <c r="AZ150" s="2"/>
      <c r="BA150" s="2" t="s">
        <v>254</v>
      </c>
      <c r="BB150" s="2" t="str">
        <f>LEFT(BA150,3)</f>
        <v>EUR</v>
      </c>
      <c r="BC150" s="2">
        <f>ROWS($B$2:BA150)</f>
        <v>149</v>
      </c>
      <c r="BD150" s="2" t="str">
        <f>IF(BB150=$D$5,BC150,"")</f>
        <v/>
      </c>
      <c r="BE150" s="2" t="str">
        <f>IFERROR(SMALL(BD:BD,BC150),"")</f>
        <v/>
      </c>
      <c r="BF150" s="2" t="str">
        <f>IFERROR(INDEX($B$5:$F$553,#REF!,COLUMNS($K$1:BF149)),"")</f>
        <v/>
      </c>
      <c r="BG150" s="2" t="str">
        <f>IFERROR(INDEX($B$5:$F$17373,#REF!,COLUMNS($K$2:BG150)),"")</f>
        <v/>
      </c>
      <c r="BH150" s="2"/>
    </row>
    <row r="151" spans="4:60" x14ac:dyDescent="0.2">
      <c r="D151" s="186"/>
      <c r="AL151" s="2"/>
      <c r="AM151" s="2"/>
      <c r="AN151" s="2"/>
      <c r="AO151" s="2"/>
      <c r="AP151" s="2"/>
      <c r="AQ151" s="2"/>
      <c r="AR151" s="2"/>
      <c r="AS151" s="2"/>
      <c r="AT151" s="2"/>
      <c r="AU151" s="10"/>
      <c r="AV151" s="2"/>
      <c r="AW151" s="2"/>
      <c r="AX151" s="2"/>
      <c r="AY151" s="2"/>
      <c r="AZ151" s="2"/>
      <c r="BA151" s="2" t="s">
        <v>255</v>
      </c>
      <c r="BB151" s="2" t="str">
        <f>LEFT(BA151,3)</f>
        <v>EUR</v>
      </c>
      <c r="BC151" s="2">
        <f>ROWS($B$2:BA151)</f>
        <v>150</v>
      </c>
      <c r="BD151" s="2" t="str">
        <f>IF(BB151=$D$5,BC151,"")</f>
        <v/>
      </c>
      <c r="BE151" s="2" t="str">
        <f>IFERROR(SMALL(BD:BD,BC151),"")</f>
        <v/>
      </c>
      <c r="BF151" s="2" t="str">
        <f>IFERROR(INDEX($B$5:$F$553,#REF!,COLUMNS($K$1:BF150)),"")</f>
        <v/>
      </c>
      <c r="BG151" s="2" t="str">
        <f>IFERROR(INDEX($B$5:$F$17373,#REF!,COLUMNS($K$2:BG151)),"")</f>
        <v/>
      </c>
      <c r="BH151" s="2"/>
    </row>
    <row r="152" spans="4:60" x14ac:dyDescent="0.2">
      <c r="D152" s="186"/>
      <c r="AL152" s="2"/>
      <c r="AM152" s="2"/>
      <c r="AN152" s="2"/>
      <c r="AO152" s="2"/>
      <c r="AP152" s="2"/>
      <c r="AQ152" s="2"/>
      <c r="AR152" s="2"/>
      <c r="AS152" s="2"/>
      <c r="AT152" s="2"/>
      <c r="AU152" s="10"/>
      <c r="AV152" s="2"/>
      <c r="AW152" s="2"/>
      <c r="AX152" s="2"/>
      <c r="AY152" s="2"/>
      <c r="AZ152" s="2"/>
      <c r="BA152" s="2" t="s">
        <v>256</v>
      </c>
      <c r="BB152" s="2" t="str">
        <f>LEFT(BA152,3)</f>
        <v>EUR</v>
      </c>
      <c r="BC152" s="2">
        <f>ROWS($B$2:BA152)</f>
        <v>151</v>
      </c>
      <c r="BD152" s="2" t="str">
        <f>IF(BB152=$D$5,BC152,"")</f>
        <v/>
      </c>
      <c r="BE152" s="2" t="str">
        <f>IFERROR(SMALL(BD:BD,BC152),"")</f>
        <v/>
      </c>
      <c r="BF152" s="2" t="str">
        <f>IFERROR(INDEX($B$5:$F$553,#REF!,COLUMNS($K$1:BF151)),"")</f>
        <v/>
      </c>
      <c r="BG152" s="2" t="str">
        <f>IFERROR(INDEX($B$5:$F$17373,#REF!,COLUMNS($K$2:BG152)),"")</f>
        <v/>
      </c>
      <c r="BH152" s="2"/>
    </row>
    <row r="153" spans="4:60" x14ac:dyDescent="0.2">
      <c r="D153" s="186"/>
      <c r="AL153" s="2"/>
      <c r="AM153" s="2"/>
      <c r="AN153" s="2"/>
      <c r="AO153" s="2"/>
      <c r="AP153" s="2"/>
      <c r="AQ153" s="2"/>
      <c r="AR153" s="2"/>
      <c r="AS153" s="2"/>
      <c r="AT153" s="2"/>
      <c r="AU153" s="10"/>
      <c r="AV153" s="2"/>
      <c r="AW153" s="2"/>
      <c r="AX153" s="2"/>
      <c r="AY153" s="2"/>
      <c r="AZ153" s="2"/>
      <c r="BA153" s="2" t="s">
        <v>257</v>
      </c>
      <c r="BB153" s="2" t="str">
        <f>LEFT(BA153,3)</f>
        <v>EUR</v>
      </c>
      <c r="BC153" s="2">
        <f>ROWS($B$2:BA153)</f>
        <v>152</v>
      </c>
      <c r="BD153" s="2" t="str">
        <f>IF(BB153=$D$5,BC153,"")</f>
        <v/>
      </c>
      <c r="BE153" s="2" t="str">
        <f>IFERROR(SMALL(BD:BD,BC153),"")</f>
        <v/>
      </c>
      <c r="BF153" s="2" t="str">
        <f>IFERROR(INDEX($B$5:$F$553,#REF!,COLUMNS($K$1:BF152)),"")</f>
        <v/>
      </c>
      <c r="BG153" s="2" t="str">
        <f>IFERROR(INDEX($B$5:$F$17373,#REF!,COLUMNS($K$2:BG153)),"")</f>
        <v/>
      </c>
      <c r="BH153" s="2"/>
    </row>
    <row r="154" spans="4:60" x14ac:dyDescent="0.2">
      <c r="D154" s="186"/>
      <c r="AL154" s="2"/>
      <c r="AM154" s="2"/>
      <c r="AN154" s="2"/>
      <c r="AO154" s="2"/>
      <c r="AP154" s="2"/>
      <c r="AQ154" s="2"/>
      <c r="AR154" s="2"/>
      <c r="AS154" s="2"/>
      <c r="AT154" s="2"/>
      <c r="AU154" s="10"/>
      <c r="AV154" s="2"/>
      <c r="AW154" s="2"/>
      <c r="AX154" s="2"/>
      <c r="AY154" s="2"/>
      <c r="AZ154" s="2"/>
      <c r="BA154" s="2" t="s">
        <v>258</v>
      </c>
      <c r="BB154" s="2" t="str">
        <f>LEFT(BA154,3)</f>
        <v>EUR</v>
      </c>
      <c r="BC154" s="2">
        <f>ROWS($B$2:BA154)</f>
        <v>153</v>
      </c>
      <c r="BD154" s="2" t="str">
        <f>IF(BB154=$D$5,BC154,"")</f>
        <v/>
      </c>
      <c r="BE154" s="2" t="str">
        <f>IFERROR(SMALL(BD:BD,BC154),"")</f>
        <v/>
      </c>
      <c r="BF154" s="2" t="str">
        <f>IFERROR(INDEX($B$5:$F$553,#REF!,COLUMNS($K$1:BF153)),"")</f>
        <v/>
      </c>
      <c r="BG154" s="2" t="str">
        <f>IFERROR(INDEX($B$5:$F$17373,#REF!,COLUMNS($K$2:BG154)),"")</f>
        <v/>
      </c>
      <c r="BH154" s="2"/>
    </row>
    <row r="155" spans="4:60" x14ac:dyDescent="0.2">
      <c r="D155" s="186"/>
      <c r="AL155" s="2"/>
      <c r="AM155" s="2"/>
      <c r="AN155" s="2"/>
      <c r="AO155" s="2"/>
      <c r="AP155" s="2"/>
      <c r="AQ155" s="2"/>
      <c r="AR155" s="2"/>
      <c r="AS155" s="2"/>
      <c r="AT155" s="2"/>
      <c r="AU155" s="10"/>
      <c r="AV155" s="2"/>
      <c r="AW155" s="2"/>
      <c r="AX155" s="2"/>
      <c r="AY155" s="2"/>
      <c r="AZ155" s="2"/>
      <c r="BA155" s="2" t="s">
        <v>259</v>
      </c>
      <c r="BB155" s="2" t="str">
        <f>LEFT(BA155,3)</f>
        <v>EUR</v>
      </c>
      <c r="BC155" s="2">
        <f>ROWS($B$2:BA155)</f>
        <v>154</v>
      </c>
      <c r="BD155" s="2" t="str">
        <f>IF(BB155=$D$5,BC155,"")</f>
        <v/>
      </c>
      <c r="BE155" s="2" t="str">
        <f>IFERROR(SMALL(BD:BD,BC155),"")</f>
        <v/>
      </c>
      <c r="BF155" s="2" t="str">
        <f>IFERROR(INDEX($B$5:$F$553,#REF!,COLUMNS($K$1:BF154)),"")</f>
        <v/>
      </c>
      <c r="BG155" s="2" t="str">
        <f>IFERROR(INDEX($B$5:$F$17373,#REF!,COLUMNS($K$2:BG155)),"")</f>
        <v/>
      </c>
      <c r="BH155" s="2"/>
    </row>
    <row r="156" spans="4:60" x14ac:dyDescent="0.2">
      <c r="D156" s="186"/>
      <c r="AL156" s="2"/>
      <c r="AM156" s="2"/>
      <c r="AN156" s="2"/>
      <c r="AO156" s="2"/>
      <c r="AP156" s="2"/>
      <c r="AQ156" s="2"/>
      <c r="AR156" s="2"/>
      <c r="AS156" s="2"/>
      <c r="AT156" s="2"/>
      <c r="AU156" s="10"/>
      <c r="AV156" s="2"/>
      <c r="AW156" s="2"/>
      <c r="AX156" s="2"/>
      <c r="AY156" s="2"/>
      <c r="AZ156" s="2"/>
      <c r="BA156" s="2" t="s">
        <v>260</v>
      </c>
      <c r="BB156" s="2" t="str">
        <f>LEFT(BA156,3)</f>
        <v>EUR</v>
      </c>
      <c r="BC156" s="2">
        <f>ROWS($B$2:BA156)</f>
        <v>155</v>
      </c>
      <c r="BD156" s="2" t="str">
        <f>IF(BB156=$D$5,BC156,"")</f>
        <v/>
      </c>
      <c r="BE156" s="2" t="str">
        <f>IFERROR(SMALL(BD:BD,BC156),"")</f>
        <v/>
      </c>
      <c r="BF156" s="2" t="str">
        <f>IFERROR(INDEX($B$5:$F$553,#REF!,COLUMNS($K$1:BF155)),"")</f>
        <v/>
      </c>
      <c r="BG156" s="2" t="str">
        <f>IFERROR(INDEX($B$5:$F$17373,#REF!,COLUMNS($K$2:BG156)),"")</f>
        <v/>
      </c>
      <c r="BH156" s="2"/>
    </row>
    <row r="157" spans="4:60" x14ac:dyDescent="0.2">
      <c r="D157" s="186"/>
      <c r="AL157" s="2"/>
      <c r="AM157" s="2"/>
      <c r="AN157" s="2"/>
      <c r="AO157" s="2"/>
      <c r="AP157" s="2"/>
      <c r="AQ157" s="2"/>
      <c r="AR157" s="2"/>
      <c r="AS157" s="2"/>
      <c r="AT157" s="2"/>
      <c r="AU157" s="10"/>
      <c r="AV157" s="2"/>
      <c r="AW157" s="2"/>
      <c r="AX157" s="2"/>
      <c r="AY157" s="2"/>
      <c r="AZ157" s="2"/>
      <c r="BA157" s="2" t="s">
        <v>261</v>
      </c>
      <c r="BB157" s="2" t="str">
        <f>LEFT(BA157,3)</f>
        <v>EUR</v>
      </c>
      <c r="BC157" s="2">
        <f>ROWS($B$2:BA157)</f>
        <v>156</v>
      </c>
      <c r="BD157" s="2" t="str">
        <f>IF(BB157=$D$5,BC157,"")</f>
        <v/>
      </c>
      <c r="BE157" s="2" t="str">
        <f>IFERROR(SMALL(BD:BD,BC157),"")</f>
        <v/>
      </c>
      <c r="BF157" s="2" t="str">
        <f>IFERROR(INDEX($B$5:$F$553,#REF!,COLUMNS($K$1:BF156)),"")</f>
        <v/>
      </c>
      <c r="BG157" s="2" t="str">
        <f>IFERROR(INDEX($B$5:$F$17373,#REF!,COLUMNS($K$2:BG157)),"")</f>
        <v/>
      </c>
      <c r="BH157" s="2"/>
    </row>
    <row r="158" spans="4:60" x14ac:dyDescent="0.2">
      <c r="D158" s="186"/>
      <c r="AL158" s="2"/>
      <c r="AM158" s="2"/>
      <c r="AN158" s="2"/>
      <c r="AO158" s="2"/>
      <c r="AP158" s="2"/>
      <c r="AQ158" s="2"/>
      <c r="AR158" s="2"/>
      <c r="AS158" s="2"/>
      <c r="AT158" s="2"/>
      <c r="AU158" s="10"/>
      <c r="AV158" s="2"/>
      <c r="AW158" s="2"/>
      <c r="AX158" s="2"/>
      <c r="AY158" s="2"/>
      <c r="AZ158" s="2"/>
      <c r="BA158" s="2" t="s">
        <v>262</v>
      </c>
      <c r="BB158" s="2" t="str">
        <f>LEFT(BA158,3)</f>
        <v>EUR</v>
      </c>
      <c r="BC158" s="2">
        <f>ROWS($B$2:BA158)</f>
        <v>157</v>
      </c>
      <c r="BD158" s="2" t="str">
        <f>IF(BB158=$D$5,BC158,"")</f>
        <v/>
      </c>
      <c r="BE158" s="2" t="str">
        <f>IFERROR(SMALL(BD:BD,BC158),"")</f>
        <v/>
      </c>
      <c r="BF158" s="2" t="str">
        <f>IFERROR(INDEX($B$5:$F$553,#REF!,COLUMNS($K$1:BF157)),"")</f>
        <v/>
      </c>
      <c r="BG158" s="2" t="str">
        <f>IFERROR(INDEX($B$5:$F$17373,#REF!,COLUMNS($K$2:BG158)),"")</f>
        <v/>
      </c>
      <c r="BH158" s="2"/>
    </row>
    <row r="159" spans="4:60" x14ac:dyDescent="0.2">
      <c r="D159" s="186"/>
      <c r="AL159" s="2"/>
      <c r="AM159" s="2"/>
      <c r="AN159" s="2"/>
      <c r="AO159" s="2"/>
      <c r="AP159" s="2"/>
      <c r="AQ159" s="2"/>
      <c r="AR159" s="2"/>
      <c r="AS159" s="2"/>
      <c r="AT159" s="2"/>
      <c r="AU159" s="10"/>
      <c r="AV159" s="2"/>
      <c r="AW159" s="2"/>
      <c r="AX159" s="2"/>
      <c r="AY159" s="2"/>
      <c r="AZ159" s="2"/>
      <c r="BA159" s="2" t="s">
        <v>263</v>
      </c>
      <c r="BB159" s="2" t="str">
        <f>LEFT(BA159,3)</f>
        <v>EUR</v>
      </c>
      <c r="BC159" s="2">
        <f>ROWS($B$2:BA159)</f>
        <v>158</v>
      </c>
      <c r="BD159" s="2" t="str">
        <f>IF(BB159=$D$5,BC159,"")</f>
        <v/>
      </c>
      <c r="BE159" s="2" t="str">
        <f>IFERROR(SMALL(BD:BD,BC159),"")</f>
        <v/>
      </c>
      <c r="BF159" s="2" t="str">
        <f>IFERROR(INDEX($B$5:$F$553,#REF!,COLUMNS($K$1:BF158)),"")</f>
        <v/>
      </c>
      <c r="BG159" s="2" t="str">
        <f>IFERROR(INDEX($B$5:$F$17373,#REF!,COLUMNS($K$2:BG159)),"")</f>
        <v/>
      </c>
      <c r="BH159" s="2"/>
    </row>
    <row r="160" spans="4:60" x14ac:dyDescent="0.2">
      <c r="D160" s="186"/>
      <c r="AL160" s="2"/>
      <c r="AM160" s="2"/>
      <c r="AN160" s="2"/>
      <c r="AO160" s="2"/>
      <c r="AP160" s="2"/>
      <c r="AQ160" s="2"/>
      <c r="AR160" s="2"/>
      <c r="AS160" s="2"/>
      <c r="AT160" s="2"/>
      <c r="AU160" s="10"/>
      <c r="AV160" s="2"/>
      <c r="AW160" s="2"/>
      <c r="AX160" s="2"/>
      <c r="AY160" s="2"/>
      <c r="AZ160" s="2"/>
      <c r="BA160" s="2" t="s">
        <v>264</v>
      </c>
      <c r="BB160" s="2" t="str">
        <f>LEFT(BA160,3)</f>
        <v>EUR</v>
      </c>
      <c r="BC160" s="2">
        <f>ROWS($B$2:BA160)</f>
        <v>159</v>
      </c>
      <c r="BD160" s="2" t="str">
        <f>IF(BB160=$D$5,BC160,"")</f>
        <v/>
      </c>
      <c r="BE160" s="2" t="str">
        <f>IFERROR(SMALL(BD:BD,BC160),"")</f>
        <v/>
      </c>
      <c r="BF160" s="2" t="str">
        <f>IFERROR(INDEX($B$5:$F$553,#REF!,COLUMNS($K$1:BF159)),"")</f>
        <v/>
      </c>
      <c r="BG160" s="2" t="str">
        <f>IFERROR(INDEX($B$5:$F$17373,#REF!,COLUMNS($K$2:BG160)),"")</f>
        <v/>
      </c>
      <c r="BH160" s="2"/>
    </row>
    <row r="161" spans="4:60" x14ac:dyDescent="0.2">
      <c r="D161" s="186"/>
      <c r="AL161" s="2"/>
      <c r="AM161" s="2"/>
      <c r="AN161" s="2"/>
      <c r="AO161" s="2"/>
      <c r="AP161" s="2"/>
      <c r="AQ161" s="2"/>
      <c r="AR161" s="2"/>
      <c r="AS161" s="2"/>
      <c r="AT161" s="2"/>
      <c r="AU161" s="10"/>
      <c r="AV161" s="2"/>
      <c r="AW161" s="2"/>
      <c r="AX161" s="2"/>
      <c r="AY161" s="2"/>
      <c r="AZ161" s="2"/>
      <c r="BA161" s="2" t="s">
        <v>265</v>
      </c>
      <c r="BB161" s="2" t="str">
        <f>LEFT(BA161,3)</f>
        <v>EUR</v>
      </c>
      <c r="BC161" s="2">
        <f>ROWS($B$2:BA161)</f>
        <v>160</v>
      </c>
      <c r="BD161" s="2" t="str">
        <f>IF(BB161=$D$5,BC161,"")</f>
        <v/>
      </c>
      <c r="BE161" s="2" t="str">
        <f>IFERROR(SMALL(BD:BD,BC161),"")</f>
        <v/>
      </c>
      <c r="BF161" s="2" t="str">
        <f>IFERROR(INDEX($B$5:$F$553,#REF!,COLUMNS($K$1:BF160)),"")</f>
        <v/>
      </c>
      <c r="BG161" s="2" t="str">
        <f>IFERROR(INDEX($B$5:$F$17373,#REF!,COLUMNS($K$2:BG161)),"")</f>
        <v/>
      </c>
      <c r="BH161" s="2"/>
    </row>
    <row r="162" spans="4:60" x14ac:dyDescent="0.2">
      <c r="D162" s="186"/>
      <c r="AL162" s="2"/>
      <c r="AM162" s="2"/>
      <c r="AN162" s="2"/>
      <c r="AO162" s="2"/>
      <c r="AP162" s="2"/>
      <c r="AQ162" s="2"/>
      <c r="AR162" s="2"/>
      <c r="AS162" s="2"/>
      <c r="AT162" s="2"/>
      <c r="AU162" s="10"/>
      <c r="AV162" s="2"/>
      <c r="AW162" s="2"/>
      <c r="AX162" s="2"/>
      <c r="AY162" s="2"/>
      <c r="AZ162" s="2"/>
      <c r="BA162" s="2" t="s">
        <v>266</v>
      </c>
      <c r="BB162" s="2" t="str">
        <f>LEFT(BA162,3)</f>
        <v>EUR</v>
      </c>
      <c r="BC162" s="2">
        <f>ROWS($B$2:BA162)</f>
        <v>161</v>
      </c>
      <c r="BD162" s="2" t="str">
        <f>IF(BB162=$D$5,BC162,"")</f>
        <v/>
      </c>
      <c r="BE162" s="2" t="str">
        <f>IFERROR(SMALL(BD:BD,BC162),"")</f>
        <v/>
      </c>
      <c r="BF162" s="2" t="str">
        <f>IFERROR(INDEX($B$5:$F$553,#REF!,COLUMNS($K$1:BF161)),"")</f>
        <v/>
      </c>
      <c r="BG162" s="2" t="str">
        <f>IFERROR(INDEX($B$5:$F$17373,#REF!,COLUMNS($K$2:BG162)),"")</f>
        <v/>
      </c>
      <c r="BH162" s="2"/>
    </row>
    <row r="163" spans="4:60" x14ac:dyDescent="0.2">
      <c r="D163" s="186"/>
      <c r="AL163" s="2"/>
      <c r="AM163" s="2"/>
      <c r="AN163" s="2"/>
      <c r="AO163" s="2"/>
      <c r="AP163" s="2"/>
      <c r="AQ163" s="2"/>
      <c r="AR163" s="2"/>
      <c r="AS163" s="2"/>
      <c r="AT163" s="2"/>
      <c r="AU163" s="10"/>
      <c r="AV163" s="2"/>
      <c r="AW163" s="2"/>
      <c r="AX163" s="2"/>
      <c r="AY163" s="2"/>
      <c r="AZ163" s="2"/>
      <c r="BA163" s="2" t="s">
        <v>267</v>
      </c>
      <c r="BB163" s="2" t="str">
        <f>LEFT(BA163,3)</f>
        <v>EUR</v>
      </c>
      <c r="BC163" s="2">
        <f>ROWS($B$2:BA163)</f>
        <v>162</v>
      </c>
      <c r="BD163" s="2" t="str">
        <f>IF(BB163=$D$5,BC163,"")</f>
        <v/>
      </c>
      <c r="BE163" s="2" t="str">
        <f>IFERROR(SMALL(BD:BD,BC163),"")</f>
        <v/>
      </c>
      <c r="BF163" s="2" t="str">
        <f>IFERROR(INDEX($B$5:$F$553,#REF!,COLUMNS($K$1:BF162)),"")</f>
        <v/>
      </c>
      <c r="BG163" s="2" t="str">
        <f>IFERROR(INDEX($B$5:$F$17373,#REF!,COLUMNS($K$2:BG163)),"")</f>
        <v/>
      </c>
      <c r="BH163" s="2"/>
    </row>
    <row r="164" spans="4:60" x14ac:dyDescent="0.2">
      <c r="D164" s="186"/>
      <c r="AL164" s="2"/>
      <c r="AM164" s="2"/>
      <c r="AN164" s="2"/>
      <c r="AO164" s="2"/>
      <c r="AP164" s="2"/>
      <c r="AQ164" s="2"/>
      <c r="AR164" s="2"/>
      <c r="AS164" s="2"/>
      <c r="AT164" s="2"/>
      <c r="AU164" s="10"/>
      <c r="AV164" s="2"/>
      <c r="AW164" s="2"/>
      <c r="AX164" s="2"/>
      <c r="AY164" s="2"/>
      <c r="AZ164" s="2"/>
      <c r="BA164" s="2" t="s">
        <v>268</v>
      </c>
      <c r="BB164" s="2" t="str">
        <f>LEFT(BA164,3)</f>
        <v>EUR</v>
      </c>
      <c r="BC164" s="2">
        <f>ROWS($B$2:BA164)</f>
        <v>163</v>
      </c>
      <c r="BD164" s="2" t="str">
        <f>IF(BB164=$D$5,BC164,"")</f>
        <v/>
      </c>
      <c r="BE164" s="2" t="str">
        <f>IFERROR(SMALL(BD:BD,BC164),"")</f>
        <v/>
      </c>
      <c r="BF164" s="2" t="str">
        <f>IFERROR(INDEX($B$5:$F$553,#REF!,COLUMNS($K$1:BF163)),"")</f>
        <v/>
      </c>
      <c r="BG164" s="2" t="str">
        <f>IFERROR(INDEX($B$5:$F$17373,#REF!,COLUMNS($K$2:BG164)),"")</f>
        <v/>
      </c>
      <c r="BH164" s="2"/>
    </row>
    <row r="165" spans="4:60" x14ac:dyDescent="0.2">
      <c r="D165" s="186"/>
      <c r="AL165" s="2"/>
      <c r="AM165" s="2"/>
      <c r="AN165" s="2"/>
      <c r="AO165" s="2"/>
      <c r="AP165" s="2"/>
      <c r="AQ165" s="2"/>
      <c r="AR165" s="2"/>
      <c r="AS165" s="2"/>
      <c r="AT165" s="2"/>
      <c r="AU165" s="10"/>
      <c r="AV165" s="2"/>
      <c r="AW165" s="2"/>
      <c r="AX165" s="2"/>
      <c r="AY165" s="2"/>
      <c r="AZ165" s="2"/>
      <c r="BA165" s="2" t="s">
        <v>269</v>
      </c>
      <c r="BB165" s="2" t="str">
        <f>LEFT(BA165,3)</f>
        <v>EUR</v>
      </c>
      <c r="BC165" s="2">
        <f>ROWS($B$2:BA165)</f>
        <v>164</v>
      </c>
      <c r="BD165" s="2" t="str">
        <f>IF(BB165=$D$5,BC165,"")</f>
        <v/>
      </c>
      <c r="BE165" s="2" t="str">
        <f>IFERROR(SMALL(BD:BD,BC165),"")</f>
        <v/>
      </c>
      <c r="BF165" s="2" t="str">
        <f>IFERROR(INDEX($B$5:$F$553,#REF!,COLUMNS($K$1:BF164)),"")</f>
        <v/>
      </c>
      <c r="BG165" s="2" t="str">
        <f>IFERROR(INDEX($B$5:$F$17373,#REF!,COLUMNS($K$2:BG165)),"")</f>
        <v/>
      </c>
      <c r="BH165" s="2"/>
    </row>
    <row r="166" spans="4:60" x14ac:dyDescent="0.2">
      <c r="D166" s="186"/>
      <c r="AL166" s="2"/>
      <c r="AM166" s="2"/>
      <c r="AN166" s="2"/>
      <c r="AO166" s="2"/>
      <c r="AP166" s="2"/>
      <c r="AQ166" s="2"/>
      <c r="AR166" s="2"/>
      <c r="AS166" s="2"/>
      <c r="AT166" s="2"/>
      <c r="AU166" s="10"/>
      <c r="AV166" s="2"/>
      <c r="AW166" s="2"/>
      <c r="AX166" s="2"/>
      <c r="AY166" s="2"/>
      <c r="AZ166" s="2"/>
      <c r="BA166" s="2" t="s">
        <v>270</v>
      </c>
      <c r="BB166" s="2" t="str">
        <f>LEFT(BA166,3)</f>
        <v>EUR</v>
      </c>
      <c r="BC166" s="2">
        <f>ROWS($B$2:BA166)</f>
        <v>165</v>
      </c>
      <c r="BD166" s="2" t="str">
        <f>IF(BB166=$D$5,BC166,"")</f>
        <v/>
      </c>
      <c r="BE166" s="2" t="str">
        <f>IFERROR(SMALL(BD:BD,BC166),"")</f>
        <v/>
      </c>
      <c r="BF166" s="2" t="str">
        <f>IFERROR(INDEX($B$5:$F$553,#REF!,COLUMNS($K$1:BF165)),"")</f>
        <v/>
      </c>
      <c r="BG166" s="2" t="str">
        <f>IFERROR(INDEX($B$5:$F$17373,#REF!,COLUMNS($K$2:BG166)),"")</f>
        <v/>
      </c>
      <c r="BH166" s="2"/>
    </row>
    <row r="167" spans="4:60" x14ac:dyDescent="0.2">
      <c r="D167" s="186"/>
      <c r="AL167" s="2"/>
      <c r="AM167" s="2"/>
      <c r="AN167" s="2"/>
      <c r="AO167" s="2"/>
      <c r="AP167" s="2"/>
      <c r="AQ167" s="2"/>
      <c r="BA167" s="186" t="s">
        <v>271</v>
      </c>
      <c r="BB167" s="186" t="str">
        <f>LEFT(BA167,3)</f>
        <v>EUR</v>
      </c>
      <c r="BC167" s="186">
        <f>ROWS($B$2:BA167)</f>
        <v>166</v>
      </c>
      <c r="BD167" s="186" t="str">
        <f>IF(BB167=$D$5,BC167,"")</f>
        <v/>
      </c>
      <c r="BE167" s="186" t="str">
        <f>IFERROR(SMALL(BD:BD,BC167),"")</f>
        <v/>
      </c>
      <c r="BF167" s="186" t="str">
        <f>IFERROR(INDEX($B$5:$F$553,#REF!,COLUMNS($K$1:BF166)),"")</f>
        <v/>
      </c>
      <c r="BG167" s="186" t="str">
        <f>IFERROR(INDEX($B$5:$F$17373,#REF!,COLUMNS($K$2:BG167)),"")</f>
        <v/>
      </c>
    </row>
    <row r="168" spans="4:60" x14ac:dyDescent="0.2">
      <c r="D168" s="186"/>
      <c r="AL168" s="2"/>
      <c r="AM168" s="2"/>
      <c r="AN168" s="2"/>
      <c r="AO168" s="2"/>
      <c r="AP168" s="2"/>
      <c r="AQ168" s="2"/>
      <c r="BA168" s="186" t="s">
        <v>272</v>
      </c>
      <c r="BB168" s="186" t="str">
        <f>LEFT(BA168,3)</f>
        <v>EUR</v>
      </c>
      <c r="BC168" s="186">
        <f>ROWS($B$2:BA168)</f>
        <v>167</v>
      </c>
      <c r="BD168" s="186" t="str">
        <f>IF(BB168=$D$5,BC168,"")</f>
        <v/>
      </c>
      <c r="BE168" s="186" t="str">
        <f>IFERROR(SMALL(BD:BD,BC168),"")</f>
        <v/>
      </c>
      <c r="BF168" s="186" t="str">
        <f>IFERROR(INDEX($B$5:$F$553,#REF!,COLUMNS($K$1:BF167)),"")</f>
        <v/>
      </c>
      <c r="BG168" s="186" t="str">
        <f>IFERROR(INDEX($B$5:$F$17373,#REF!,COLUMNS($K$2:BG168)),"")</f>
        <v/>
      </c>
    </row>
    <row r="169" spans="4:60" x14ac:dyDescent="0.2">
      <c r="D169" s="186"/>
      <c r="AL169" s="2"/>
      <c r="AM169" s="2"/>
      <c r="AN169" s="2"/>
      <c r="AO169" s="2"/>
      <c r="AP169" s="2"/>
      <c r="AQ169" s="2"/>
      <c r="BA169" s="186" t="s">
        <v>273</v>
      </c>
      <c r="BB169" s="186" t="str">
        <f>LEFT(BA169,3)</f>
        <v>EUR</v>
      </c>
      <c r="BC169" s="186">
        <f>ROWS($B$2:BA169)</f>
        <v>168</v>
      </c>
      <c r="BD169" s="186" t="str">
        <f>IF(BB169=$D$5,BC169,"")</f>
        <v/>
      </c>
      <c r="BE169" s="186" t="str">
        <f>IFERROR(SMALL(BD:BD,BC169),"")</f>
        <v/>
      </c>
      <c r="BF169" s="186" t="str">
        <f>IFERROR(INDEX($B$5:$F$553,#REF!,COLUMNS($K$1:BF168)),"")</f>
        <v/>
      </c>
      <c r="BG169" s="186" t="str">
        <f>IFERROR(INDEX($B$5:$F$17373,#REF!,COLUMNS($K$2:BG169)),"")</f>
        <v/>
      </c>
    </row>
    <row r="170" spans="4:60" x14ac:dyDescent="0.2">
      <c r="D170" s="186"/>
      <c r="AL170" s="2"/>
      <c r="AM170" s="2"/>
      <c r="AN170" s="2"/>
      <c r="AO170" s="2"/>
      <c r="AP170" s="2"/>
      <c r="AQ170" s="2"/>
      <c r="BA170" s="186" t="s">
        <v>274</v>
      </c>
      <c r="BB170" s="186" t="str">
        <f>LEFT(BA170,3)</f>
        <v>EUR</v>
      </c>
      <c r="BC170" s="186">
        <f>ROWS($B$2:BA170)</f>
        <v>169</v>
      </c>
      <c r="BD170" s="186" t="str">
        <f>IF(BB170=$D$5,BC170,"")</f>
        <v/>
      </c>
      <c r="BE170" s="186" t="str">
        <f>IFERROR(SMALL(BD:BD,BC170),"")</f>
        <v/>
      </c>
      <c r="BF170" s="186" t="str">
        <f>IFERROR(INDEX($B$5:$F$553,#REF!,COLUMNS($K$1:BF169)),"")</f>
        <v/>
      </c>
      <c r="BG170" s="186" t="str">
        <f>IFERROR(INDEX($B$5:$F$17373,#REF!,COLUMNS($K$2:BG170)),"")</f>
        <v/>
      </c>
    </row>
    <row r="171" spans="4:60" x14ac:dyDescent="0.2">
      <c r="D171" s="186"/>
      <c r="AL171" s="2"/>
      <c r="AM171" s="2"/>
      <c r="AN171" s="2"/>
      <c r="AO171" s="2"/>
      <c r="AP171" s="2"/>
      <c r="AQ171" s="2"/>
      <c r="BA171" s="186" t="s">
        <v>275</v>
      </c>
      <c r="BB171" s="186" t="str">
        <f>LEFT(BA171,3)</f>
        <v>EUR</v>
      </c>
      <c r="BC171" s="186">
        <f>ROWS($B$2:BA171)</f>
        <v>170</v>
      </c>
      <c r="BD171" s="186" t="str">
        <f>IF(BB171=$D$5,BC171,"")</f>
        <v/>
      </c>
      <c r="BE171" s="186" t="str">
        <f>IFERROR(SMALL(BD:BD,BC171),"")</f>
        <v/>
      </c>
      <c r="BF171" s="186" t="str">
        <f>IFERROR(INDEX($B$5:$F$553,#REF!,COLUMNS($K$1:BF170)),"")</f>
        <v/>
      </c>
      <c r="BG171" s="186" t="str">
        <f>IFERROR(INDEX($B$5:$F$17373,#REF!,COLUMNS($K$2:BG171)),"")</f>
        <v/>
      </c>
    </row>
    <row r="172" spans="4:60" x14ac:dyDescent="0.2">
      <c r="D172" s="186"/>
      <c r="AN172" s="2"/>
      <c r="AO172" s="2"/>
      <c r="AP172" s="2"/>
      <c r="AQ172" s="2"/>
      <c r="BA172" s="186" t="s">
        <v>276</v>
      </c>
      <c r="BB172" s="186" t="str">
        <f>LEFT(BA172,3)</f>
        <v>EUR</v>
      </c>
      <c r="BC172" s="186">
        <f>ROWS($B$2:BA172)</f>
        <v>171</v>
      </c>
      <c r="BD172" s="186" t="str">
        <f>IF(BB172=$D$5,BC172,"")</f>
        <v/>
      </c>
      <c r="BE172" s="186" t="str">
        <f>IFERROR(SMALL(BD:BD,BC172),"")</f>
        <v/>
      </c>
      <c r="BF172" s="186" t="str">
        <f>IFERROR(INDEX($B$5:$F$553,#REF!,COLUMNS($K$1:BF171)),"")</f>
        <v/>
      </c>
      <c r="BG172" s="186" t="str">
        <f>IFERROR(INDEX($B$5:$F$17373,#REF!,COLUMNS($K$2:BG172)),"")</f>
        <v/>
      </c>
    </row>
    <row r="173" spans="4:60" x14ac:dyDescent="0.2">
      <c r="D173" s="186"/>
      <c r="BA173" s="186" t="s">
        <v>277</v>
      </c>
      <c r="BB173" s="186" t="str">
        <f>LEFT(BA173,3)</f>
        <v>EUR</v>
      </c>
      <c r="BC173" s="186">
        <f>ROWS($B$2:BA173)</f>
        <v>172</v>
      </c>
      <c r="BD173" s="186" t="str">
        <f>IF(BB173=$D$5,BC173,"")</f>
        <v/>
      </c>
      <c r="BE173" s="186" t="str">
        <f>IFERROR(SMALL(BD:BD,BC173),"")</f>
        <v/>
      </c>
      <c r="BF173" s="186" t="str">
        <f>IFERROR(INDEX($B$5:$F$553,#REF!,COLUMNS($K$1:BF172)),"")</f>
        <v/>
      </c>
      <c r="BG173" s="186" t="str">
        <f>IFERROR(INDEX($B$5:$F$17373,#REF!,COLUMNS($K$2:BG173)),"")</f>
        <v/>
      </c>
    </row>
    <row r="174" spans="4:60" x14ac:dyDescent="0.2">
      <c r="D174" s="186"/>
      <c r="BA174" s="186" t="s">
        <v>278</v>
      </c>
      <c r="BB174" s="186" t="str">
        <f>LEFT(BA174,3)</f>
        <v>EUR</v>
      </c>
      <c r="BC174" s="186">
        <f>ROWS($B$2:BA174)</f>
        <v>173</v>
      </c>
      <c r="BD174" s="186" t="str">
        <f>IF(BB174=$D$5,BC174,"")</f>
        <v/>
      </c>
      <c r="BE174" s="186" t="str">
        <f>IFERROR(SMALL(BD:BD,BC174),"")</f>
        <v/>
      </c>
      <c r="BF174" s="186" t="str">
        <f>IFERROR(INDEX($B$5:$F$553,#REF!,COLUMNS($K$1:BF173)),"")</f>
        <v/>
      </c>
      <c r="BG174" s="186" t="str">
        <f>IFERROR(INDEX($B$5:$F$17373,#REF!,COLUMNS($K$2:BG174)),"")</f>
        <v/>
      </c>
    </row>
    <row r="175" spans="4:60" x14ac:dyDescent="0.2">
      <c r="D175" s="186"/>
      <c r="BA175" s="186" t="s">
        <v>279</v>
      </c>
      <c r="BB175" s="186" t="str">
        <f>LEFT(BA175,3)</f>
        <v>EUR</v>
      </c>
      <c r="BC175" s="186">
        <f>ROWS($B$2:BA175)</f>
        <v>174</v>
      </c>
      <c r="BD175" s="186" t="str">
        <f>IF(BB175=$D$5,BC175,"")</f>
        <v/>
      </c>
      <c r="BE175" s="186" t="str">
        <f>IFERROR(SMALL(BD:BD,BC175),"")</f>
        <v/>
      </c>
      <c r="BF175" s="186" t="str">
        <f>IFERROR(INDEX($B$5:$F$553,#REF!,COLUMNS($K$1:BF174)),"")</f>
        <v/>
      </c>
      <c r="BG175" s="186" t="str">
        <f>IFERROR(INDEX($B$5:$F$17373,#REF!,COLUMNS($K$2:BG175)),"")</f>
        <v/>
      </c>
    </row>
    <row r="176" spans="4:60" x14ac:dyDescent="0.2">
      <c r="D176" s="186"/>
      <c r="BA176" s="186" t="s">
        <v>280</v>
      </c>
      <c r="BB176" s="186" t="str">
        <f>LEFT(BA176,3)</f>
        <v>EUR</v>
      </c>
      <c r="BC176" s="186">
        <f>ROWS($B$2:BA176)</f>
        <v>175</v>
      </c>
      <c r="BD176" s="186" t="str">
        <f>IF(BB176=$D$5,BC176,"")</f>
        <v/>
      </c>
      <c r="BE176" s="186" t="str">
        <f>IFERROR(SMALL(BD:BD,BC176),"")</f>
        <v/>
      </c>
      <c r="BF176" s="186" t="str">
        <f>IFERROR(INDEX($B$5:$F$553,#REF!,COLUMNS($K$1:BF175)),"")</f>
        <v/>
      </c>
      <c r="BG176" s="186" t="str">
        <f>IFERROR(INDEX($B$5:$F$17373,#REF!,COLUMNS($K$2:BG176)),"")</f>
        <v/>
      </c>
    </row>
    <row r="177" spans="4:59" x14ac:dyDescent="0.2">
      <c r="D177" s="186"/>
      <c r="BA177" s="186" t="s">
        <v>281</v>
      </c>
      <c r="BB177" s="186" t="str">
        <f>LEFT(BA177,3)</f>
        <v>EUR</v>
      </c>
      <c r="BC177" s="186">
        <f>ROWS($B$2:BA177)</f>
        <v>176</v>
      </c>
      <c r="BD177" s="186" t="str">
        <f>IF(BB177=$D$5,BC177,"")</f>
        <v/>
      </c>
      <c r="BE177" s="186" t="str">
        <f>IFERROR(SMALL(BD:BD,BC177),"")</f>
        <v/>
      </c>
      <c r="BF177" s="186" t="str">
        <f>IFERROR(INDEX($B$5:$F$553,#REF!,COLUMNS($K$1:BF176)),"")</f>
        <v/>
      </c>
      <c r="BG177" s="186" t="str">
        <f>IFERROR(INDEX($B$5:$F$17373,#REF!,COLUMNS($K$2:BG177)),"")</f>
        <v/>
      </c>
    </row>
    <row r="178" spans="4:59" x14ac:dyDescent="0.2">
      <c r="D178" s="186"/>
      <c r="BA178" s="186" t="s">
        <v>282</v>
      </c>
      <c r="BB178" s="186" t="str">
        <f>LEFT(BA178,3)</f>
        <v>EUR</v>
      </c>
      <c r="BC178" s="186">
        <f>ROWS($B$2:BA178)</f>
        <v>177</v>
      </c>
      <c r="BD178" s="186" t="str">
        <f>IF(BB178=$D$5,BC178,"")</f>
        <v/>
      </c>
      <c r="BE178" s="186" t="str">
        <f>IFERROR(SMALL(BD:BD,BC178),"")</f>
        <v/>
      </c>
      <c r="BF178" s="186" t="str">
        <f>IFERROR(INDEX($B$5:$F$553,#REF!,COLUMNS($K$1:BF177)),"")</f>
        <v/>
      </c>
      <c r="BG178" s="186" t="str">
        <f>IFERROR(INDEX($B$5:$F$17373,#REF!,COLUMNS($K$2:BG178)),"")</f>
        <v/>
      </c>
    </row>
    <row r="179" spans="4:59" x14ac:dyDescent="0.2">
      <c r="D179" s="186"/>
      <c r="BA179" s="186" t="s">
        <v>283</v>
      </c>
      <c r="BB179" s="186" t="str">
        <f>LEFT(BA179,3)</f>
        <v>EUR</v>
      </c>
      <c r="BC179" s="186">
        <f>ROWS($B$2:BA179)</f>
        <v>178</v>
      </c>
      <c r="BD179" s="186" t="str">
        <f>IF(BB179=$D$5,BC179,"")</f>
        <v/>
      </c>
      <c r="BE179" s="186" t="str">
        <f>IFERROR(SMALL(BD:BD,BC179),"")</f>
        <v/>
      </c>
      <c r="BF179" s="186" t="str">
        <f>IFERROR(INDEX($B$5:$F$553,#REF!,COLUMNS($K$1:BF178)),"")</f>
        <v/>
      </c>
      <c r="BG179" s="186" t="str">
        <f>IFERROR(INDEX($B$5:$F$17373,#REF!,COLUMNS($K$2:BG179)),"")</f>
        <v/>
      </c>
    </row>
    <row r="180" spans="4:59" x14ac:dyDescent="0.2">
      <c r="D180" s="186"/>
      <c r="BA180" s="186" t="s">
        <v>284</v>
      </c>
      <c r="BB180" s="186" t="str">
        <f>LEFT(BA180,3)</f>
        <v>EUR</v>
      </c>
      <c r="BC180" s="186">
        <f>ROWS($B$2:BA180)</f>
        <v>179</v>
      </c>
      <c r="BD180" s="186" t="str">
        <f>IF(BB180=$D$5,BC180,"")</f>
        <v/>
      </c>
      <c r="BE180" s="186" t="str">
        <f>IFERROR(SMALL(BD:BD,BC180),"")</f>
        <v/>
      </c>
      <c r="BF180" s="186" t="str">
        <f>IFERROR(INDEX($B$5:$F$553,#REF!,COLUMNS($K$1:BF179)),"")</f>
        <v/>
      </c>
      <c r="BG180" s="186" t="str">
        <f>IFERROR(INDEX($B$5:$F$17373,#REF!,COLUMNS($K$2:BG180)),"")</f>
        <v/>
      </c>
    </row>
    <row r="181" spans="4:59" x14ac:dyDescent="0.2">
      <c r="D181" s="186"/>
      <c r="BA181" s="186" t="s">
        <v>285</v>
      </c>
      <c r="BB181" s="186" t="str">
        <f>LEFT(BA181,3)</f>
        <v>EUR</v>
      </c>
      <c r="BC181" s="186">
        <f>ROWS($B$2:BA181)</f>
        <v>180</v>
      </c>
      <c r="BD181" s="186" t="str">
        <f>IF(BB181=$D$5,BC181,"")</f>
        <v/>
      </c>
      <c r="BE181" s="186" t="str">
        <f>IFERROR(SMALL(BD:BD,BC181),"")</f>
        <v/>
      </c>
      <c r="BF181" s="186" t="str">
        <f>IFERROR(INDEX($B$5:$F$553,#REF!,COLUMNS($K$1:BF180)),"")</f>
        <v/>
      </c>
      <c r="BG181" s="186" t="str">
        <f>IFERROR(INDEX($B$5:$F$17373,#REF!,COLUMNS($K$2:BG181)),"")</f>
        <v/>
      </c>
    </row>
    <row r="182" spans="4:59" x14ac:dyDescent="0.2">
      <c r="D182" s="186"/>
      <c r="BA182" s="186" t="s">
        <v>286</v>
      </c>
      <c r="BB182" s="186" t="str">
        <f>LEFT(BA182,3)</f>
        <v>EUR</v>
      </c>
      <c r="BC182" s="186">
        <f>ROWS($B$2:BA182)</f>
        <v>181</v>
      </c>
      <c r="BD182" s="186" t="str">
        <f>IF(BB182=$D$5,BC182,"")</f>
        <v/>
      </c>
      <c r="BE182" s="186" t="str">
        <f>IFERROR(SMALL(BD:BD,BC182),"")</f>
        <v/>
      </c>
      <c r="BF182" s="186" t="str">
        <f>IFERROR(INDEX($B$5:$F$553,#REF!,COLUMNS($K$1:BF181)),"")</f>
        <v/>
      </c>
      <c r="BG182" s="186" t="str">
        <f>IFERROR(INDEX($B$5:$F$17373,#REF!,COLUMNS($K$2:BG182)),"")</f>
        <v/>
      </c>
    </row>
    <row r="183" spans="4:59" x14ac:dyDescent="0.2">
      <c r="D183" s="186"/>
      <c r="BA183" s="186" t="s">
        <v>287</v>
      </c>
      <c r="BB183" s="186" t="str">
        <f>LEFT(BA183,3)</f>
        <v>EUR</v>
      </c>
      <c r="BC183" s="186">
        <f>ROWS($B$2:BA183)</f>
        <v>182</v>
      </c>
      <c r="BD183" s="186" t="str">
        <f>IF(BB183=$D$5,BC183,"")</f>
        <v/>
      </c>
      <c r="BE183" s="186" t="str">
        <f>IFERROR(SMALL(BD:BD,BC183),"")</f>
        <v/>
      </c>
      <c r="BF183" s="186" t="str">
        <f>IFERROR(INDEX($B$5:$F$553,#REF!,COLUMNS($K$1:BF182)),"")</f>
        <v/>
      </c>
      <c r="BG183" s="186" t="str">
        <f>IFERROR(INDEX($B$5:$F$17373,#REF!,COLUMNS($K$2:BG183)),"")</f>
        <v/>
      </c>
    </row>
    <row r="184" spans="4:59" x14ac:dyDescent="0.2">
      <c r="D184" s="186"/>
      <c r="BA184" s="186" t="s">
        <v>288</v>
      </c>
      <c r="BB184" s="186" t="str">
        <f>LEFT(BA184,3)</f>
        <v>EUR</v>
      </c>
      <c r="BC184" s="186">
        <f>ROWS($B$2:BA184)</f>
        <v>183</v>
      </c>
      <c r="BD184" s="186" t="str">
        <f>IF(BB184=$D$5,BC184,"")</f>
        <v/>
      </c>
      <c r="BE184" s="186" t="str">
        <f>IFERROR(SMALL(BD:BD,BC184),"")</f>
        <v/>
      </c>
      <c r="BF184" s="186" t="str">
        <f>IFERROR(INDEX($B$5:$F$553,#REF!,COLUMNS($K$1:BF183)),"")</f>
        <v/>
      </c>
      <c r="BG184" s="186" t="str">
        <f>IFERROR(INDEX($B$5:$F$17373,#REF!,COLUMNS($K$2:BG184)),"")</f>
        <v/>
      </c>
    </row>
    <row r="185" spans="4:59" x14ac:dyDescent="0.2">
      <c r="D185" s="186"/>
      <c r="BA185" s="186" t="s">
        <v>289</v>
      </c>
      <c r="BB185" s="186" t="str">
        <f>LEFT(BA185,3)</f>
        <v>EUR</v>
      </c>
      <c r="BC185" s="186">
        <f>ROWS($B$2:BA185)</f>
        <v>184</v>
      </c>
      <c r="BD185" s="186" t="str">
        <f>IF(BB185=$D$5,BC185,"")</f>
        <v/>
      </c>
      <c r="BE185" s="186" t="str">
        <f>IFERROR(SMALL(BD:BD,BC185),"")</f>
        <v/>
      </c>
      <c r="BF185" s="186" t="str">
        <f>IFERROR(INDEX($B$5:$F$553,#REF!,COLUMNS($K$1:BF184)),"")</f>
        <v/>
      </c>
      <c r="BG185" s="186" t="str">
        <f>IFERROR(INDEX($B$5:$F$17373,#REF!,COLUMNS($K$2:BG185)),"")</f>
        <v/>
      </c>
    </row>
    <row r="186" spans="4:59" x14ac:dyDescent="0.2">
      <c r="D186" s="186"/>
      <c r="BA186" s="186" t="s">
        <v>290</v>
      </c>
      <c r="BB186" s="186" t="str">
        <f>LEFT(BA186,3)</f>
        <v>EUR</v>
      </c>
      <c r="BC186" s="186">
        <f>ROWS($B$2:BA186)</f>
        <v>185</v>
      </c>
      <c r="BD186" s="186" t="str">
        <f>IF(BB186=$D$5,BC186,"")</f>
        <v/>
      </c>
      <c r="BE186" s="186" t="str">
        <f>IFERROR(SMALL(BD:BD,BC186),"")</f>
        <v/>
      </c>
      <c r="BF186" s="186" t="str">
        <f>IFERROR(INDEX($B$5:$F$553,#REF!,COLUMNS($K$1:BF185)),"")</f>
        <v/>
      </c>
      <c r="BG186" s="186" t="str">
        <f>IFERROR(INDEX($B$5:$F$17373,#REF!,COLUMNS($K$2:BG186)),"")</f>
        <v/>
      </c>
    </row>
    <row r="187" spans="4:59" x14ac:dyDescent="0.2">
      <c r="D187" s="186"/>
      <c r="BA187" s="186" t="s">
        <v>291</v>
      </c>
      <c r="BB187" s="186" t="str">
        <f>LEFT(BA187,3)</f>
        <v>EUR</v>
      </c>
      <c r="BC187" s="186">
        <f>ROWS($B$2:BA187)</f>
        <v>186</v>
      </c>
      <c r="BD187" s="186" t="str">
        <f>IF(BB187=$D$5,BC187,"")</f>
        <v/>
      </c>
      <c r="BE187" s="186" t="str">
        <f>IFERROR(SMALL(BD:BD,BC187),"")</f>
        <v/>
      </c>
      <c r="BF187" s="186" t="str">
        <f>IFERROR(INDEX($B$5:$F$553,#REF!,COLUMNS($K$1:BF186)),"")</f>
        <v/>
      </c>
      <c r="BG187" s="186" t="str">
        <f>IFERROR(INDEX($B$5:$F$17373,#REF!,COLUMNS($K$2:BG187)),"")</f>
        <v/>
      </c>
    </row>
    <row r="188" spans="4:59" x14ac:dyDescent="0.2">
      <c r="D188" s="186"/>
      <c r="BA188" s="186" t="s">
        <v>292</v>
      </c>
      <c r="BB188" s="186" t="str">
        <f>LEFT(BA188,3)</f>
        <v>EUR</v>
      </c>
      <c r="BC188" s="186">
        <f>ROWS($B$2:BA188)</f>
        <v>187</v>
      </c>
      <c r="BD188" s="186" t="str">
        <f>IF(BB188=$D$5,BC188,"")</f>
        <v/>
      </c>
      <c r="BE188" s="186" t="str">
        <f>IFERROR(SMALL(BD:BD,BC188),"")</f>
        <v/>
      </c>
      <c r="BF188" s="186" t="str">
        <f>IFERROR(INDEX($B$5:$F$553,#REF!,COLUMNS($K$1:BF187)),"")</f>
        <v/>
      </c>
      <c r="BG188" s="186" t="str">
        <f>IFERROR(INDEX($B$5:$F$17373,#REF!,COLUMNS($K$2:BG188)),"")</f>
        <v/>
      </c>
    </row>
    <row r="189" spans="4:59" x14ac:dyDescent="0.2">
      <c r="D189" s="186"/>
      <c r="BA189" s="186" t="s">
        <v>293</v>
      </c>
      <c r="BB189" s="186" t="str">
        <f>LEFT(BA189,3)</f>
        <v>EUR</v>
      </c>
      <c r="BC189" s="186">
        <f>ROWS($B$2:BA189)</f>
        <v>188</v>
      </c>
      <c r="BD189" s="186" t="str">
        <f>IF(BB189=$D$5,BC189,"")</f>
        <v/>
      </c>
      <c r="BE189" s="186" t="str">
        <f>IFERROR(SMALL(BD:BD,BC189),"")</f>
        <v/>
      </c>
      <c r="BF189" s="186" t="str">
        <f>IFERROR(INDEX($B$5:$F$553,#REF!,COLUMNS($K$1:BF188)),"")</f>
        <v/>
      </c>
      <c r="BG189" s="186" t="str">
        <f>IFERROR(INDEX($B$5:$F$17373,#REF!,COLUMNS($K$2:BG189)),"")</f>
        <v/>
      </c>
    </row>
    <row r="190" spans="4:59" x14ac:dyDescent="0.2">
      <c r="D190" s="186"/>
      <c r="BA190" s="186" t="s">
        <v>294</v>
      </c>
      <c r="BB190" s="186" t="str">
        <f>LEFT(BA190,3)</f>
        <v>EUR</v>
      </c>
      <c r="BC190" s="186">
        <f>ROWS($B$2:BA190)</f>
        <v>189</v>
      </c>
      <c r="BD190" s="186" t="str">
        <f>IF(BB190=$D$5,BC190,"")</f>
        <v/>
      </c>
      <c r="BE190" s="186" t="str">
        <f>IFERROR(SMALL(BD:BD,BC190),"")</f>
        <v/>
      </c>
      <c r="BF190" s="186" t="str">
        <f>IFERROR(INDEX($B$5:$F$553,#REF!,COLUMNS($K$1:BF189)),"")</f>
        <v/>
      </c>
      <c r="BG190" s="186" t="str">
        <f>IFERROR(INDEX($B$5:$F$17373,#REF!,COLUMNS($K$2:BG190)),"")</f>
        <v/>
      </c>
    </row>
    <row r="191" spans="4:59" x14ac:dyDescent="0.2">
      <c r="D191" s="186"/>
      <c r="BA191" s="186" t="s">
        <v>295</v>
      </c>
      <c r="BB191" s="186" t="str">
        <f>LEFT(BA191,3)</f>
        <v>EUR</v>
      </c>
      <c r="BC191" s="186">
        <f>ROWS($B$2:BA191)</f>
        <v>190</v>
      </c>
      <c r="BD191" s="186" t="str">
        <f>IF(BB191=$D$5,BC191,"")</f>
        <v/>
      </c>
      <c r="BE191" s="186" t="str">
        <f>IFERROR(SMALL(BD:BD,BC191),"")</f>
        <v/>
      </c>
      <c r="BF191" s="186" t="str">
        <f>IFERROR(INDEX($B$5:$F$553,#REF!,COLUMNS($K$1:BF190)),"")</f>
        <v/>
      </c>
      <c r="BG191" s="186" t="str">
        <f>IFERROR(INDEX($B$5:$F$17373,#REF!,COLUMNS($K$2:BG191)),"")</f>
        <v/>
      </c>
    </row>
    <row r="192" spans="4:59" x14ac:dyDescent="0.2">
      <c r="D192" s="186"/>
      <c r="BA192" s="186" t="s">
        <v>296</v>
      </c>
      <c r="BB192" s="186" t="str">
        <f>LEFT(BA192,3)</f>
        <v>EUR</v>
      </c>
      <c r="BC192" s="186">
        <f>ROWS($B$2:BA192)</f>
        <v>191</v>
      </c>
      <c r="BD192" s="186" t="str">
        <f>IF(BB192=$D$5,BC192,"")</f>
        <v/>
      </c>
      <c r="BE192" s="186" t="str">
        <f>IFERROR(SMALL(BD:BD,BC192),"")</f>
        <v/>
      </c>
      <c r="BF192" s="186" t="str">
        <f>IFERROR(INDEX($B$5:$F$553,#REF!,COLUMNS($K$1:BF191)),"")</f>
        <v/>
      </c>
      <c r="BG192" s="186" t="str">
        <f>IFERROR(INDEX($B$5:$F$17373,#REF!,COLUMNS($K$2:BG192)),"")</f>
        <v/>
      </c>
    </row>
    <row r="193" spans="4:59" x14ac:dyDescent="0.2">
      <c r="D193" s="186"/>
      <c r="BA193" s="186" t="s">
        <v>297</v>
      </c>
      <c r="BB193" s="186" t="str">
        <f>LEFT(BA193,3)</f>
        <v>EUR</v>
      </c>
      <c r="BC193" s="186">
        <f>ROWS($B$2:BA193)</f>
        <v>192</v>
      </c>
      <c r="BD193" s="186" t="str">
        <f>IF(BB193=$D$5,BC193,"")</f>
        <v/>
      </c>
      <c r="BE193" s="186" t="str">
        <f>IFERROR(SMALL(BD:BD,BC193),"")</f>
        <v/>
      </c>
      <c r="BF193" s="186" t="str">
        <f>IFERROR(INDEX($B$5:$F$553,#REF!,COLUMNS($K$1:BF192)),"")</f>
        <v/>
      </c>
      <c r="BG193" s="186" t="str">
        <f>IFERROR(INDEX($B$5:$F$17373,#REF!,COLUMNS($K$2:BG193)),"")</f>
        <v/>
      </c>
    </row>
    <row r="194" spans="4:59" x14ac:dyDescent="0.2">
      <c r="D194" s="186"/>
      <c r="BA194" s="186" t="s">
        <v>298</v>
      </c>
      <c r="BB194" s="186" t="str">
        <f>LEFT(BA194,3)</f>
        <v>EUR</v>
      </c>
      <c r="BC194" s="186">
        <f>ROWS($B$2:BA194)</f>
        <v>193</v>
      </c>
      <c r="BD194" s="186" t="str">
        <f>IF(BB194=$D$5,BC194,"")</f>
        <v/>
      </c>
      <c r="BE194" s="186" t="str">
        <f>IFERROR(SMALL(BD:BD,BC194),"")</f>
        <v/>
      </c>
      <c r="BF194" s="186" t="str">
        <f>IFERROR(INDEX($B$5:$F$553,#REF!,COLUMNS($K$1:BF193)),"")</f>
        <v/>
      </c>
      <c r="BG194" s="186" t="str">
        <f>IFERROR(INDEX($B$5:$F$17373,#REF!,COLUMNS($K$2:BG194)),"")</f>
        <v/>
      </c>
    </row>
    <row r="195" spans="4:59" x14ac:dyDescent="0.2">
      <c r="D195" s="186"/>
      <c r="BA195" s="186" t="s">
        <v>299</v>
      </c>
      <c r="BB195" s="186" t="str">
        <f>LEFT(BA195,3)</f>
        <v>EUR</v>
      </c>
      <c r="BC195" s="186">
        <f>ROWS($B$2:BA195)</f>
        <v>194</v>
      </c>
      <c r="BD195" s="186" t="str">
        <f>IF(BB195=$D$5,BC195,"")</f>
        <v/>
      </c>
      <c r="BE195" s="186" t="str">
        <f>IFERROR(SMALL(BD:BD,BC195),"")</f>
        <v/>
      </c>
      <c r="BF195" s="186" t="str">
        <f>IFERROR(INDEX($B$5:$F$553,#REF!,COLUMNS($K$1:BF194)),"")</f>
        <v/>
      </c>
      <c r="BG195" s="186" t="str">
        <f>IFERROR(INDEX($B$5:$F$17373,#REF!,COLUMNS($K$2:BG195)),"")</f>
        <v/>
      </c>
    </row>
    <row r="196" spans="4:59" x14ac:dyDescent="0.2">
      <c r="D196" s="186"/>
      <c r="BA196" s="186" t="s">
        <v>300</v>
      </c>
      <c r="BB196" s="186" t="str">
        <f>LEFT(BA196,3)</f>
        <v>EUR</v>
      </c>
      <c r="BC196" s="186">
        <f>ROWS($B$2:BA196)</f>
        <v>195</v>
      </c>
      <c r="BD196" s="186" t="str">
        <f>IF(BB196=$D$5,BC196,"")</f>
        <v/>
      </c>
      <c r="BE196" s="186" t="str">
        <f>IFERROR(SMALL(BD:BD,BC196),"")</f>
        <v/>
      </c>
      <c r="BF196" s="186" t="str">
        <f>IFERROR(INDEX($B$5:$F$553,#REF!,COLUMNS($K$1:BF195)),"")</f>
        <v/>
      </c>
      <c r="BG196" s="186" t="str">
        <f>IFERROR(INDEX($B$5:$F$17373,#REF!,COLUMNS($K$2:BG196)),"")</f>
        <v/>
      </c>
    </row>
    <row r="197" spans="4:59" x14ac:dyDescent="0.2">
      <c r="D197" s="186"/>
      <c r="BA197" s="186" t="s">
        <v>301</v>
      </c>
      <c r="BB197" s="186" t="str">
        <f>LEFT(BA197,3)</f>
        <v>EUR</v>
      </c>
      <c r="BC197" s="186">
        <f>ROWS($B$2:BA197)</f>
        <v>196</v>
      </c>
      <c r="BD197" s="186" t="str">
        <f>IF(BB197=$D$5,BC197,"")</f>
        <v/>
      </c>
      <c r="BE197" s="186" t="str">
        <f>IFERROR(SMALL(BD:BD,BC197),"")</f>
        <v/>
      </c>
      <c r="BF197" s="186" t="str">
        <f>IFERROR(INDEX($B$5:$F$553,#REF!,COLUMNS($K$1:BF196)),"")</f>
        <v/>
      </c>
      <c r="BG197" s="186" t="str">
        <f>IFERROR(INDEX($B$5:$F$17373,#REF!,COLUMNS($K$2:BG197)),"")</f>
        <v/>
      </c>
    </row>
    <row r="198" spans="4:59" x14ac:dyDescent="0.2">
      <c r="D198" s="186"/>
      <c r="BA198" s="186" t="s">
        <v>302</v>
      </c>
      <c r="BB198" s="186" t="str">
        <f>LEFT(BA198,3)</f>
        <v>EUR</v>
      </c>
      <c r="BC198" s="186">
        <f>ROWS($B$2:BA198)</f>
        <v>197</v>
      </c>
      <c r="BD198" s="186" t="str">
        <f>IF(BB198=$D$5,BC198,"")</f>
        <v/>
      </c>
      <c r="BE198" s="186" t="str">
        <f>IFERROR(SMALL(BD:BD,BC198),"")</f>
        <v/>
      </c>
      <c r="BF198" s="186" t="str">
        <f>IFERROR(INDEX($B$5:$F$553,#REF!,COLUMNS($K$1:BF197)),"")</f>
        <v/>
      </c>
      <c r="BG198" s="186" t="str">
        <f>IFERROR(INDEX($B$5:$F$17373,#REF!,COLUMNS($K$2:BG198)),"")</f>
        <v/>
      </c>
    </row>
    <row r="199" spans="4:59" x14ac:dyDescent="0.2">
      <c r="D199" s="186"/>
      <c r="BA199" s="186" t="s">
        <v>303</v>
      </c>
      <c r="BB199" s="186" t="str">
        <f>LEFT(BA199,3)</f>
        <v>EUR</v>
      </c>
      <c r="BC199" s="186">
        <f>ROWS($B$2:BA199)</f>
        <v>198</v>
      </c>
      <c r="BD199" s="186" t="str">
        <f>IF(BB199=$D$5,BC199,"")</f>
        <v/>
      </c>
      <c r="BE199" s="186" t="str">
        <f>IFERROR(SMALL(BD:BD,BC199),"")</f>
        <v/>
      </c>
      <c r="BF199" s="186" t="str">
        <f>IFERROR(INDEX($B$5:$F$553,#REF!,COLUMNS($K$1:BF198)),"")</f>
        <v/>
      </c>
      <c r="BG199" s="186" t="str">
        <f>IFERROR(INDEX($B$5:$F$17373,#REF!,COLUMNS($K$2:BG199)),"")</f>
        <v/>
      </c>
    </row>
    <row r="200" spans="4:59" x14ac:dyDescent="0.2">
      <c r="D200" s="186"/>
      <c r="BA200" s="186" t="s">
        <v>304</v>
      </c>
      <c r="BB200" s="186" t="str">
        <f>LEFT(BA200,3)</f>
        <v>EUR</v>
      </c>
      <c r="BC200" s="186">
        <f>ROWS($B$2:BA200)</f>
        <v>199</v>
      </c>
      <c r="BD200" s="186" t="str">
        <f>IF(BB200=$D$5,BC200,"")</f>
        <v/>
      </c>
      <c r="BE200" s="186" t="str">
        <f>IFERROR(SMALL(BD:BD,BC200),"")</f>
        <v/>
      </c>
      <c r="BF200" s="186" t="str">
        <f>IFERROR(INDEX($B$5:$F$553,#REF!,COLUMNS($K$1:BF199)),"")</f>
        <v/>
      </c>
      <c r="BG200" s="186" t="str">
        <f>IFERROR(INDEX($B$5:$F$17373,#REF!,COLUMNS($K$2:BG200)),"")</f>
        <v/>
      </c>
    </row>
    <row r="201" spans="4:59" x14ac:dyDescent="0.2">
      <c r="D201" s="186"/>
      <c r="BA201" s="186" t="s">
        <v>305</v>
      </c>
      <c r="BB201" s="186" t="str">
        <f>LEFT(BA201,3)</f>
        <v>EUR</v>
      </c>
      <c r="BC201" s="186">
        <f>ROWS($B$2:BA201)</f>
        <v>200</v>
      </c>
      <c r="BD201" s="186" t="str">
        <f>IF(BB201=$D$5,BC201,"")</f>
        <v/>
      </c>
      <c r="BE201" s="186" t="str">
        <f>IFERROR(SMALL(BD:BD,BC201),"")</f>
        <v/>
      </c>
      <c r="BF201" s="186" t="str">
        <f>IFERROR(INDEX($B$5:$F$553,#REF!,COLUMNS($K$1:BF200)),"")</f>
        <v/>
      </c>
      <c r="BG201" s="186" t="str">
        <f>IFERROR(INDEX($B$5:$F$17373,#REF!,COLUMNS($K$2:BG201)),"")</f>
        <v/>
      </c>
    </row>
    <row r="202" spans="4:59" x14ac:dyDescent="0.2">
      <c r="D202" s="186"/>
      <c r="BA202" s="186" t="s">
        <v>306</v>
      </c>
      <c r="BB202" s="186" t="str">
        <f>LEFT(BA202,3)</f>
        <v>EUR</v>
      </c>
      <c r="BC202" s="186">
        <f>ROWS($B$2:BA202)</f>
        <v>201</v>
      </c>
      <c r="BD202" s="186" t="str">
        <f>IF(BB202=$D$5,BC202,"")</f>
        <v/>
      </c>
      <c r="BE202" s="186" t="str">
        <f>IFERROR(SMALL(BD:BD,BC202),"")</f>
        <v/>
      </c>
      <c r="BF202" s="186" t="str">
        <f>IFERROR(INDEX($B$5:$F$553,#REF!,COLUMNS($K$1:BF201)),"")</f>
        <v/>
      </c>
      <c r="BG202" s="186" t="str">
        <f>IFERROR(INDEX($B$5:$F$17373,#REF!,COLUMNS($K$2:BG202)),"")</f>
        <v/>
      </c>
    </row>
    <row r="203" spans="4:59" x14ac:dyDescent="0.2">
      <c r="D203" s="186"/>
      <c r="BA203" s="186" t="s">
        <v>307</v>
      </c>
      <c r="BB203" s="186" t="str">
        <f>LEFT(BA203,3)</f>
        <v>EUR</v>
      </c>
      <c r="BC203" s="186">
        <f>ROWS($B$2:BA203)</f>
        <v>202</v>
      </c>
      <c r="BD203" s="186" t="str">
        <f>IF(BB203=$D$5,BC203,"")</f>
        <v/>
      </c>
      <c r="BE203" s="186" t="str">
        <f>IFERROR(SMALL(BD:BD,BC203),"")</f>
        <v/>
      </c>
      <c r="BF203" s="186" t="str">
        <f>IFERROR(INDEX($B$5:$F$553,#REF!,COLUMNS($K$1:BF202)),"")</f>
        <v/>
      </c>
      <c r="BG203" s="186" t="str">
        <f>IFERROR(INDEX($B$5:$F$17373,#REF!,COLUMNS($K$2:BG203)),"")</f>
        <v/>
      </c>
    </row>
    <row r="204" spans="4:59" x14ac:dyDescent="0.2">
      <c r="D204" s="186"/>
      <c r="BA204" s="186" t="s">
        <v>308</v>
      </c>
      <c r="BB204" s="186" t="str">
        <f>LEFT(BA204,3)</f>
        <v>EUR</v>
      </c>
      <c r="BC204" s="186">
        <f>ROWS($B$2:BA204)</f>
        <v>203</v>
      </c>
      <c r="BD204" s="186" t="str">
        <f>IF(BB204=$D$5,BC204,"")</f>
        <v/>
      </c>
      <c r="BE204" s="186" t="str">
        <f>IFERROR(SMALL(BD:BD,BC204),"")</f>
        <v/>
      </c>
      <c r="BF204" s="186" t="str">
        <f>IFERROR(INDEX($B$5:$F$553,#REF!,COLUMNS($K$1:BF203)),"")</f>
        <v/>
      </c>
      <c r="BG204" s="186" t="str">
        <f>IFERROR(INDEX($B$5:$F$17373,#REF!,COLUMNS($K$2:BG204)),"")</f>
        <v/>
      </c>
    </row>
    <row r="205" spans="4:59" x14ac:dyDescent="0.2">
      <c r="D205" s="186"/>
      <c r="BA205" s="186" t="s">
        <v>309</v>
      </c>
      <c r="BB205" s="186" t="str">
        <f>LEFT(BA205,3)</f>
        <v>EUR</v>
      </c>
      <c r="BC205" s="186">
        <f>ROWS($B$2:BA205)</f>
        <v>204</v>
      </c>
      <c r="BD205" s="186" t="str">
        <f>IF(BB205=$D$5,BC205,"")</f>
        <v/>
      </c>
      <c r="BE205" s="186" t="str">
        <f>IFERROR(SMALL(BD:BD,BC205),"")</f>
        <v/>
      </c>
      <c r="BF205" s="186" t="str">
        <f>IFERROR(INDEX($B$5:$F$553,#REF!,COLUMNS($K$1:BF204)),"")</f>
        <v/>
      </c>
      <c r="BG205" s="186" t="str">
        <f>IFERROR(INDEX($B$5:$F$17373,#REF!,COLUMNS($K$2:BG205)),"")</f>
        <v/>
      </c>
    </row>
    <row r="206" spans="4:59" x14ac:dyDescent="0.2">
      <c r="D206" s="186"/>
      <c r="BA206" s="186" t="s">
        <v>310</v>
      </c>
      <c r="BB206" s="186" t="str">
        <f>LEFT(BA206,3)</f>
        <v>EUR</v>
      </c>
      <c r="BC206" s="186">
        <f>ROWS($B$2:BA206)</f>
        <v>205</v>
      </c>
      <c r="BD206" s="186" t="str">
        <f>IF(BB206=$D$5,BC206,"")</f>
        <v/>
      </c>
      <c r="BE206" s="186" t="str">
        <f>IFERROR(SMALL(BD:BD,BC206),"")</f>
        <v/>
      </c>
      <c r="BF206" s="186" t="str">
        <f>IFERROR(INDEX($B$5:$F$553,#REF!,COLUMNS($K$1:BF205)),"")</f>
        <v/>
      </c>
      <c r="BG206" s="186" t="str">
        <f>IFERROR(INDEX($B$5:$F$17373,#REF!,COLUMNS($K$2:BG206)),"")</f>
        <v/>
      </c>
    </row>
    <row r="207" spans="4:59" x14ac:dyDescent="0.2">
      <c r="D207" s="186"/>
      <c r="BA207" s="186" t="s">
        <v>311</v>
      </c>
      <c r="BB207" s="186" t="str">
        <f>LEFT(BA207,3)</f>
        <v>EUR</v>
      </c>
      <c r="BC207" s="186">
        <f>ROWS($B$2:BA207)</f>
        <v>206</v>
      </c>
      <c r="BD207" s="186" t="str">
        <f>IF(BB207=$D$5,BC207,"")</f>
        <v/>
      </c>
      <c r="BE207" s="186" t="str">
        <f>IFERROR(SMALL(BD:BD,BC207),"")</f>
        <v/>
      </c>
      <c r="BF207" s="186" t="str">
        <f>IFERROR(INDEX($B$5:$F$553,#REF!,COLUMNS($K$1:BF206)),"")</f>
        <v/>
      </c>
      <c r="BG207" s="186" t="str">
        <f>IFERROR(INDEX($B$5:$F$17373,#REF!,COLUMNS($K$2:BG207)),"")</f>
        <v/>
      </c>
    </row>
    <row r="208" spans="4:59" x14ac:dyDescent="0.2">
      <c r="D208" s="186"/>
      <c r="BA208" s="186" t="s">
        <v>312</v>
      </c>
      <c r="BB208" s="186" t="str">
        <f>LEFT(BA208,3)</f>
        <v>EUR</v>
      </c>
      <c r="BC208" s="186">
        <f>ROWS($B$2:BA208)</f>
        <v>207</v>
      </c>
      <c r="BD208" s="186" t="str">
        <f>IF(BB208=$D$5,BC208,"")</f>
        <v/>
      </c>
      <c r="BE208" s="186" t="str">
        <f>IFERROR(SMALL(BD:BD,BC208),"")</f>
        <v/>
      </c>
      <c r="BF208" s="186" t="str">
        <f>IFERROR(INDEX($B$5:$F$553,#REF!,COLUMNS($K$1:BF207)),"")</f>
        <v/>
      </c>
      <c r="BG208" s="186" t="str">
        <f>IFERROR(INDEX($B$5:$F$17373,#REF!,COLUMNS($K$2:BG208)),"")</f>
        <v/>
      </c>
    </row>
    <row r="209" spans="4:59" x14ac:dyDescent="0.2">
      <c r="D209" s="186"/>
      <c r="BA209" s="186" t="s">
        <v>313</v>
      </c>
      <c r="BB209" s="186" t="str">
        <f>LEFT(BA209,3)</f>
        <v>EUR</v>
      </c>
      <c r="BC209" s="186">
        <f>ROWS($B$2:BA209)</f>
        <v>208</v>
      </c>
      <c r="BD209" s="186" t="str">
        <f>IF(BB209=$D$5,BC209,"")</f>
        <v/>
      </c>
      <c r="BE209" s="186" t="str">
        <f>IFERROR(SMALL(BD:BD,BC209),"")</f>
        <v/>
      </c>
      <c r="BF209" s="186" t="str">
        <f>IFERROR(INDEX($B$5:$F$553,#REF!,COLUMNS($K$1:BF208)),"")</f>
        <v/>
      </c>
      <c r="BG209" s="186" t="str">
        <f>IFERROR(INDEX($B$5:$F$17373,#REF!,COLUMNS($K$2:BG209)),"")</f>
        <v/>
      </c>
    </row>
    <row r="210" spans="4:59" x14ac:dyDescent="0.2">
      <c r="D210" s="186"/>
      <c r="BA210" s="186" t="s">
        <v>314</v>
      </c>
      <c r="BB210" s="186" t="str">
        <f>LEFT(BA210,3)</f>
        <v>EUR</v>
      </c>
      <c r="BC210" s="186">
        <f>ROWS($B$2:BA210)</f>
        <v>209</v>
      </c>
      <c r="BD210" s="186" t="str">
        <f>IF(BB210=$D$5,BC210,"")</f>
        <v/>
      </c>
      <c r="BE210" s="186" t="str">
        <f>IFERROR(SMALL(BD:BD,BC210),"")</f>
        <v/>
      </c>
      <c r="BF210" s="186" t="str">
        <f>IFERROR(INDEX($B$5:$F$553,#REF!,COLUMNS($K$1:BF209)),"")</f>
        <v/>
      </c>
      <c r="BG210" s="186" t="str">
        <f>IFERROR(INDEX($B$5:$F$17373,#REF!,COLUMNS($K$2:BG210)),"")</f>
        <v/>
      </c>
    </row>
    <row r="211" spans="4:59" x14ac:dyDescent="0.2">
      <c r="D211" s="186"/>
      <c r="BA211" s="186" t="s">
        <v>315</v>
      </c>
      <c r="BB211" s="186" t="str">
        <f>LEFT(BA211,3)</f>
        <v>EUR</v>
      </c>
      <c r="BC211" s="186">
        <f>ROWS($B$2:BA211)</f>
        <v>210</v>
      </c>
      <c r="BD211" s="186" t="str">
        <f>IF(BB211=$D$5,BC211,"")</f>
        <v/>
      </c>
      <c r="BE211" s="186" t="str">
        <f>IFERROR(SMALL(BD:BD,BC211),"")</f>
        <v/>
      </c>
      <c r="BF211" s="186" t="str">
        <f>IFERROR(INDEX($B$5:$F$553,#REF!,COLUMNS($K$1:BF210)),"")</f>
        <v/>
      </c>
      <c r="BG211" s="186" t="str">
        <f>IFERROR(INDEX($B$5:$F$17373,#REF!,COLUMNS($K$2:BG211)),"")</f>
        <v/>
      </c>
    </row>
    <row r="212" spans="4:59" x14ac:dyDescent="0.2">
      <c r="D212" s="186"/>
      <c r="BA212" s="186" t="s">
        <v>316</v>
      </c>
      <c r="BB212" s="186" t="str">
        <f>LEFT(BA212,3)</f>
        <v>EUR</v>
      </c>
      <c r="BC212" s="186">
        <f>ROWS($B$2:BA212)</f>
        <v>211</v>
      </c>
      <c r="BD212" s="186" t="str">
        <f>IF(BB212=$D$5,BC212,"")</f>
        <v/>
      </c>
      <c r="BE212" s="186" t="str">
        <f>IFERROR(SMALL(BD:BD,BC212),"")</f>
        <v/>
      </c>
      <c r="BF212" s="186" t="str">
        <f>IFERROR(INDEX($B$5:$F$553,#REF!,COLUMNS($K$1:BF211)),"")</f>
        <v/>
      </c>
      <c r="BG212" s="186" t="str">
        <f>IFERROR(INDEX($B$5:$F$17373,#REF!,COLUMNS($K$2:BG212)),"")</f>
        <v/>
      </c>
    </row>
    <row r="213" spans="4:59" x14ac:dyDescent="0.2">
      <c r="D213" s="186"/>
      <c r="BA213" s="186" t="s">
        <v>317</v>
      </c>
      <c r="BB213" s="186" t="str">
        <f>LEFT(BA213,3)</f>
        <v>EUR</v>
      </c>
      <c r="BC213" s="186">
        <f>ROWS($B$2:BA213)</f>
        <v>212</v>
      </c>
      <c r="BD213" s="186" t="str">
        <f>IF(BB213=$D$5,BC213,"")</f>
        <v/>
      </c>
      <c r="BE213" s="186" t="str">
        <f>IFERROR(SMALL(BD:BD,BC213),"")</f>
        <v/>
      </c>
      <c r="BF213" s="186" t="str">
        <f>IFERROR(INDEX($B$5:$F$553,#REF!,COLUMNS($K$1:BF212)),"")</f>
        <v/>
      </c>
      <c r="BG213" s="186" t="str">
        <f>IFERROR(INDEX($B$5:$F$17373,#REF!,COLUMNS($K$2:BG213)),"")</f>
        <v/>
      </c>
    </row>
    <row r="214" spans="4:59" x14ac:dyDescent="0.2">
      <c r="D214" s="186"/>
      <c r="BA214" s="186" t="s">
        <v>318</v>
      </c>
      <c r="BB214" s="186" t="str">
        <f>LEFT(BA214,3)</f>
        <v>EUR</v>
      </c>
      <c r="BC214" s="186">
        <f>ROWS($B$2:BA214)</f>
        <v>213</v>
      </c>
      <c r="BD214" s="186" t="str">
        <f>IF(BB214=$D$5,BC214,"")</f>
        <v/>
      </c>
      <c r="BE214" s="186" t="str">
        <f>IFERROR(SMALL(BD:BD,BC214),"")</f>
        <v/>
      </c>
      <c r="BF214" s="186" t="str">
        <f>IFERROR(INDEX($B$5:$F$553,#REF!,COLUMNS($K$1:BF213)),"")</f>
        <v/>
      </c>
      <c r="BG214" s="186" t="str">
        <f>IFERROR(INDEX($B$5:$F$17373,#REF!,COLUMNS($K$2:BG214)),"")</f>
        <v/>
      </c>
    </row>
    <row r="215" spans="4:59" x14ac:dyDescent="0.2">
      <c r="D215" s="186"/>
      <c r="BA215" s="186" t="s">
        <v>319</v>
      </c>
      <c r="BB215" s="186" t="str">
        <f>LEFT(BA215,3)</f>
        <v>EUR</v>
      </c>
      <c r="BC215" s="186">
        <f>ROWS($B$2:BA215)</f>
        <v>214</v>
      </c>
      <c r="BD215" s="186" t="str">
        <f>IF(BB215=$D$5,BC215,"")</f>
        <v/>
      </c>
      <c r="BE215" s="186" t="str">
        <f>IFERROR(SMALL(BD:BD,BC215),"")</f>
        <v/>
      </c>
      <c r="BF215" s="186" t="str">
        <f>IFERROR(INDEX($B$5:$F$553,#REF!,COLUMNS($K$1:BF214)),"")</f>
        <v/>
      </c>
      <c r="BG215" s="186" t="str">
        <f>IFERROR(INDEX($B$5:$F$17373,#REF!,COLUMNS($K$2:BG215)),"")</f>
        <v/>
      </c>
    </row>
    <row r="216" spans="4:59" x14ac:dyDescent="0.2">
      <c r="D216" s="186"/>
      <c r="BA216" s="186" t="s">
        <v>320</v>
      </c>
      <c r="BB216" s="186" t="str">
        <f>LEFT(BA216,3)</f>
        <v>EUR</v>
      </c>
      <c r="BC216" s="186">
        <f>ROWS($B$2:BA216)</f>
        <v>215</v>
      </c>
      <c r="BD216" s="186" t="str">
        <f>IF(BB216=$D$5,BC216,"")</f>
        <v/>
      </c>
      <c r="BE216" s="186" t="str">
        <f>IFERROR(SMALL(BD:BD,BC216),"")</f>
        <v/>
      </c>
      <c r="BF216" s="186" t="str">
        <f>IFERROR(INDEX($B$5:$F$553,#REF!,COLUMNS($K$1:BF215)),"")</f>
        <v/>
      </c>
      <c r="BG216" s="186" t="str">
        <f>IFERROR(INDEX($B$5:$F$17373,#REF!,COLUMNS($K$2:BG216)),"")</f>
        <v/>
      </c>
    </row>
    <row r="217" spans="4:59" x14ac:dyDescent="0.2">
      <c r="D217" s="186"/>
      <c r="BA217" s="186" t="s">
        <v>321</v>
      </c>
      <c r="BB217" s="186" t="str">
        <f>LEFT(BA217,3)</f>
        <v>EUR</v>
      </c>
      <c r="BC217" s="186">
        <f>ROWS($B$2:BA217)</f>
        <v>216</v>
      </c>
      <c r="BD217" s="186" t="str">
        <f>IF(BB217=$D$5,BC217,"")</f>
        <v/>
      </c>
      <c r="BE217" s="186" t="str">
        <f>IFERROR(SMALL(BD:BD,BC217),"")</f>
        <v/>
      </c>
      <c r="BF217" s="186" t="str">
        <f>IFERROR(INDEX($B$5:$F$553,#REF!,COLUMNS($K$1:BF216)),"")</f>
        <v/>
      </c>
      <c r="BG217" s="186" t="str">
        <f>IFERROR(INDEX($B$5:$F$17373,#REF!,COLUMNS($K$2:BG217)),"")</f>
        <v/>
      </c>
    </row>
    <row r="218" spans="4:59" x14ac:dyDescent="0.2">
      <c r="D218" s="186"/>
      <c r="BA218" s="186" t="s">
        <v>322</v>
      </c>
      <c r="BB218" s="186" t="str">
        <f>LEFT(BA218,3)</f>
        <v>EUR</v>
      </c>
      <c r="BC218" s="186">
        <f>ROWS($B$2:BA218)</f>
        <v>217</v>
      </c>
      <c r="BD218" s="186" t="str">
        <f>IF(BB218=$D$5,BC218,"")</f>
        <v/>
      </c>
      <c r="BE218" s="186" t="str">
        <f>IFERROR(SMALL(BD:BD,BC218),"")</f>
        <v/>
      </c>
      <c r="BF218" s="186" t="str">
        <f>IFERROR(INDEX($B$5:$F$553,#REF!,COLUMNS($K$1:BF217)),"")</f>
        <v/>
      </c>
      <c r="BG218" s="186" t="str">
        <f>IFERROR(INDEX($B$5:$F$17373,#REF!,COLUMNS($K$2:BG218)),"")</f>
        <v/>
      </c>
    </row>
    <row r="219" spans="4:59" x14ac:dyDescent="0.2">
      <c r="D219" s="186"/>
      <c r="BA219" s="186" t="s">
        <v>323</v>
      </c>
      <c r="BB219" s="186" t="str">
        <f>LEFT(BA219,3)</f>
        <v>EUR</v>
      </c>
      <c r="BC219" s="186">
        <f>ROWS($B$2:BA219)</f>
        <v>218</v>
      </c>
      <c r="BD219" s="186" t="str">
        <f>IF(BB219=$D$5,BC219,"")</f>
        <v/>
      </c>
      <c r="BE219" s="186" t="str">
        <f>IFERROR(SMALL(BD:BD,BC219),"")</f>
        <v/>
      </c>
      <c r="BF219" s="186" t="str">
        <f>IFERROR(INDEX($B$5:$F$553,#REF!,COLUMNS($K$1:BF218)),"")</f>
        <v/>
      </c>
      <c r="BG219" s="186" t="str">
        <f>IFERROR(INDEX($B$5:$F$17373,#REF!,COLUMNS($K$2:BG219)),"")</f>
        <v/>
      </c>
    </row>
    <row r="220" spans="4:59" x14ac:dyDescent="0.2">
      <c r="D220" s="186"/>
      <c r="BA220" s="186" t="s">
        <v>324</v>
      </c>
      <c r="BB220" s="186" t="str">
        <f>LEFT(BA220,3)</f>
        <v>EUR</v>
      </c>
      <c r="BC220" s="186">
        <f>ROWS($B$2:BA220)</f>
        <v>219</v>
      </c>
      <c r="BD220" s="186" t="str">
        <f>IF(BB220=$D$5,BC220,"")</f>
        <v/>
      </c>
      <c r="BE220" s="186" t="str">
        <f>IFERROR(SMALL(BD:BD,BC220),"")</f>
        <v/>
      </c>
      <c r="BF220" s="186" t="str">
        <f>IFERROR(INDEX($B$5:$F$553,#REF!,COLUMNS($K$1:BF219)),"")</f>
        <v/>
      </c>
      <c r="BG220" s="186" t="str">
        <f>IFERROR(INDEX($B$5:$F$17373,#REF!,COLUMNS($K$2:BG220)),"")</f>
        <v/>
      </c>
    </row>
    <row r="221" spans="4:59" x14ac:dyDescent="0.2">
      <c r="D221" s="186"/>
      <c r="BA221" s="186" t="s">
        <v>325</v>
      </c>
      <c r="BB221" s="186" t="str">
        <f>LEFT(BA221,3)</f>
        <v>EUR</v>
      </c>
      <c r="BC221" s="186">
        <f>ROWS($B$2:BA221)</f>
        <v>220</v>
      </c>
      <c r="BD221" s="186" t="str">
        <f>IF(BB221=$D$5,BC221,"")</f>
        <v/>
      </c>
      <c r="BE221" s="186" t="str">
        <f>IFERROR(SMALL(BD:BD,BC221),"")</f>
        <v/>
      </c>
      <c r="BF221" s="186" t="str">
        <f>IFERROR(INDEX($B$5:$F$553,#REF!,COLUMNS($K$1:BF220)),"")</f>
        <v/>
      </c>
      <c r="BG221" s="186" t="str">
        <f>IFERROR(INDEX($B$5:$F$17373,#REF!,COLUMNS($K$2:BG221)),"")</f>
        <v/>
      </c>
    </row>
    <row r="222" spans="4:59" x14ac:dyDescent="0.2">
      <c r="D222" s="186"/>
      <c r="BA222" s="186" t="s">
        <v>326</v>
      </c>
      <c r="BB222" s="186" t="str">
        <f>LEFT(BA222,3)</f>
        <v>EUR</v>
      </c>
      <c r="BC222" s="186">
        <f>ROWS($B$2:BA222)</f>
        <v>221</v>
      </c>
      <c r="BD222" s="186" t="str">
        <f>IF(BB222=$D$5,BC222,"")</f>
        <v/>
      </c>
      <c r="BE222" s="186" t="str">
        <f>IFERROR(SMALL(BD:BD,BC222),"")</f>
        <v/>
      </c>
      <c r="BF222" s="186" t="str">
        <f>IFERROR(INDEX($B$5:$F$553,#REF!,COLUMNS($K$1:BF221)),"")</f>
        <v/>
      </c>
      <c r="BG222" s="186" t="str">
        <f>IFERROR(INDEX($B$5:$F$17373,#REF!,COLUMNS($K$2:BG222)),"")</f>
        <v/>
      </c>
    </row>
    <row r="223" spans="4:59" x14ac:dyDescent="0.2">
      <c r="D223" s="186"/>
      <c r="BA223" s="186" t="s">
        <v>327</v>
      </c>
      <c r="BB223" s="186" t="str">
        <f>LEFT(BA223,3)</f>
        <v>EUR</v>
      </c>
      <c r="BC223" s="186">
        <f>ROWS($B$2:BA223)</f>
        <v>222</v>
      </c>
      <c r="BD223" s="186" t="str">
        <f>IF(BB223=$D$5,BC223,"")</f>
        <v/>
      </c>
      <c r="BE223" s="186" t="str">
        <f>IFERROR(SMALL(BD:BD,BC223),"")</f>
        <v/>
      </c>
      <c r="BF223" s="186" t="str">
        <f>IFERROR(INDEX($B$5:$F$553,#REF!,COLUMNS($K$1:BF222)),"")</f>
        <v/>
      </c>
      <c r="BG223" s="186" t="str">
        <f>IFERROR(INDEX($B$5:$F$17373,#REF!,COLUMNS($K$2:BG223)),"")</f>
        <v/>
      </c>
    </row>
    <row r="224" spans="4:59" x14ac:dyDescent="0.2">
      <c r="D224" s="186"/>
      <c r="BA224" s="186" t="s">
        <v>328</v>
      </c>
      <c r="BB224" s="186" t="str">
        <f>LEFT(BA224,3)</f>
        <v>EUR</v>
      </c>
      <c r="BC224" s="186">
        <f>ROWS($B$2:BA224)</f>
        <v>223</v>
      </c>
      <c r="BD224" s="186" t="str">
        <f>IF(BB224=$D$5,BC224,"")</f>
        <v/>
      </c>
      <c r="BE224" s="186" t="str">
        <f>IFERROR(SMALL(BD:BD,BC224),"")</f>
        <v/>
      </c>
      <c r="BF224" s="186" t="str">
        <f>IFERROR(INDEX($B$5:$F$553,#REF!,COLUMNS($K$1:BF223)),"")</f>
        <v/>
      </c>
      <c r="BG224" s="186" t="str">
        <f>IFERROR(INDEX($B$5:$F$17373,#REF!,COLUMNS($K$2:BG224)),"")</f>
        <v/>
      </c>
    </row>
    <row r="225" spans="4:59" x14ac:dyDescent="0.2">
      <c r="D225" s="186"/>
      <c r="BA225" s="186" t="s">
        <v>329</v>
      </c>
      <c r="BB225" s="186" t="str">
        <f>LEFT(BA225,3)</f>
        <v>EUR</v>
      </c>
      <c r="BC225" s="186">
        <f>ROWS($B$2:BA225)</f>
        <v>224</v>
      </c>
      <c r="BD225" s="186" t="str">
        <f>IF(BB225=$D$5,BC225,"")</f>
        <v/>
      </c>
      <c r="BE225" s="186" t="str">
        <f>IFERROR(SMALL(BD:BD,BC225),"")</f>
        <v/>
      </c>
      <c r="BF225" s="186" t="str">
        <f>IFERROR(INDEX($B$5:$F$553,#REF!,COLUMNS($K$1:BF224)),"")</f>
        <v/>
      </c>
      <c r="BG225" s="186" t="str">
        <f>IFERROR(INDEX($B$5:$F$17373,#REF!,COLUMNS($K$2:BG225)),"")</f>
        <v/>
      </c>
    </row>
    <row r="226" spans="4:59" x14ac:dyDescent="0.2">
      <c r="D226" s="186"/>
      <c r="BA226" s="186" t="s">
        <v>330</v>
      </c>
      <c r="BB226" s="186" t="str">
        <f>LEFT(BA226,3)</f>
        <v>EUR</v>
      </c>
      <c r="BC226" s="186">
        <f>ROWS($B$2:BA226)</f>
        <v>225</v>
      </c>
      <c r="BD226" s="186" t="str">
        <f>IF(BB226=$D$5,BC226,"")</f>
        <v/>
      </c>
      <c r="BE226" s="186" t="str">
        <f>IFERROR(SMALL(BD:BD,BC226),"")</f>
        <v/>
      </c>
      <c r="BF226" s="186" t="str">
        <f>IFERROR(INDEX($B$5:$F$553,#REF!,COLUMNS($K$1:BF225)),"")</f>
        <v/>
      </c>
      <c r="BG226" s="186" t="str">
        <f>IFERROR(INDEX($B$5:$F$17373,#REF!,COLUMNS($K$2:BG226)),"")</f>
        <v/>
      </c>
    </row>
    <row r="227" spans="4:59" x14ac:dyDescent="0.2">
      <c r="D227" s="186"/>
      <c r="BA227" s="186" t="s">
        <v>331</v>
      </c>
      <c r="BB227" s="186" t="str">
        <f>LEFT(BA227,3)</f>
        <v>EUR</v>
      </c>
      <c r="BC227" s="186">
        <f>ROWS($B$2:BA227)</f>
        <v>226</v>
      </c>
      <c r="BD227" s="186" t="str">
        <f>IF(BB227=$D$5,BC227,"")</f>
        <v/>
      </c>
      <c r="BE227" s="186" t="str">
        <f>IFERROR(SMALL(BD:BD,BC227),"")</f>
        <v/>
      </c>
      <c r="BF227" s="186" t="str">
        <f>IFERROR(INDEX($B$5:$F$553,#REF!,COLUMNS($K$1:BF226)),"")</f>
        <v/>
      </c>
      <c r="BG227" s="186" t="str">
        <f>IFERROR(INDEX($B$5:$F$17373,#REF!,COLUMNS($K$2:BG227)),"")</f>
        <v/>
      </c>
    </row>
    <row r="228" spans="4:59" x14ac:dyDescent="0.2">
      <c r="D228" s="186"/>
      <c r="BA228" s="186" t="s">
        <v>332</v>
      </c>
      <c r="BB228" s="186" t="str">
        <f>LEFT(BA228,3)</f>
        <v>EUR</v>
      </c>
      <c r="BC228" s="186">
        <f>ROWS($B$2:BA228)</f>
        <v>227</v>
      </c>
      <c r="BD228" s="186" t="str">
        <f>IF(BB228=$D$5,BC228,"")</f>
        <v/>
      </c>
      <c r="BE228" s="186" t="str">
        <f>IFERROR(SMALL(BD:BD,BC228),"")</f>
        <v/>
      </c>
      <c r="BF228" s="186" t="str">
        <f>IFERROR(INDEX($B$5:$F$553,#REF!,COLUMNS($K$1:BF227)),"")</f>
        <v/>
      </c>
      <c r="BG228" s="186" t="str">
        <f>IFERROR(INDEX($B$5:$F$17373,#REF!,COLUMNS($K$2:BG228)),"")</f>
        <v/>
      </c>
    </row>
    <row r="229" spans="4:59" x14ac:dyDescent="0.2">
      <c r="D229" s="186"/>
      <c r="BA229" s="186" t="s">
        <v>333</v>
      </c>
      <c r="BB229" s="186" t="str">
        <f>LEFT(BA229,3)</f>
        <v>EUR</v>
      </c>
      <c r="BC229" s="186">
        <f>ROWS($B$2:BA229)</f>
        <v>228</v>
      </c>
      <c r="BD229" s="186" t="str">
        <f>IF(BB229=$D$5,BC229,"")</f>
        <v/>
      </c>
      <c r="BE229" s="186" t="str">
        <f>IFERROR(SMALL(BD:BD,BC229),"")</f>
        <v/>
      </c>
      <c r="BF229" s="186" t="str">
        <f>IFERROR(INDEX($B$5:$F$553,#REF!,COLUMNS($K$1:BF228)),"")</f>
        <v/>
      </c>
      <c r="BG229" s="186" t="str">
        <f>IFERROR(INDEX($B$5:$F$17373,#REF!,COLUMNS($K$2:BG229)),"")</f>
        <v/>
      </c>
    </row>
    <row r="230" spans="4:59" x14ac:dyDescent="0.2">
      <c r="D230" s="186"/>
      <c r="BA230" s="186" t="s">
        <v>334</v>
      </c>
      <c r="BB230" s="186" t="str">
        <f>LEFT(BA230,3)</f>
        <v>EUR</v>
      </c>
      <c r="BC230" s="186">
        <f>ROWS($B$2:BA230)</f>
        <v>229</v>
      </c>
      <c r="BD230" s="186" t="str">
        <f>IF(BB230=$D$5,BC230,"")</f>
        <v/>
      </c>
      <c r="BE230" s="186" t="str">
        <f>IFERROR(SMALL(BD:BD,BC230),"")</f>
        <v/>
      </c>
      <c r="BF230" s="186" t="str">
        <f>IFERROR(INDEX($B$5:$F$553,#REF!,COLUMNS($K$1:BF229)),"")</f>
        <v/>
      </c>
      <c r="BG230" s="186" t="str">
        <f>IFERROR(INDEX($B$5:$F$17373,#REF!,COLUMNS($K$2:BG230)),"")</f>
        <v/>
      </c>
    </row>
    <row r="231" spans="4:59" x14ac:dyDescent="0.2">
      <c r="D231" s="186"/>
      <c r="BA231" s="186" t="s">
        <v>335</v>
      </c>
      <c r="BB231" s="186" t="str">
        <f>LEFT(BA231,3)</f>
        <v>EUR</v>
      </c>
      <c r="BC231" s="186">
        <f>ROWS($B$2:BA231)</f>
        <v>230</v>
      </c>
      <c r="BD231" s="186" t="str">
        <f>IF(BB231=$D$5,BC231,"")</f>
        <v/>
      </c>
      <c r="BE231" s="186" t="str">
        <f>IFERROR(SMALL(BD:BD,BC231),"")</f>
        <v/>
      </c>
      <c r="BF231" s="186" t="str">
        <f>IFERROR(INDEX($B$5:$F$553,#REF!,COLUMNS($K$1:BF230)),"")</f>
        <v/>
      </c>
      <c r="BG231" s="186" t="str">
        <f>IFERROR(INDEX($B$5:$F$17373,#REF!,COLUMNS($K$2:BG231)),"")</f>
        <v/>
      </c>
    </row>
    <row r="232" spans="4:59" x14ac:dyDescent="0.2">
      <c r="D232" s="186"/>
      <c r="BA232" s="186" t="s">
        <v>336</v>
      </c>
      <c r="BB232" s="186" t="str">
        <f>LEFT(BA232,3)</f>
        <v>EUR</v>
      </c>
      <c r="BC232" s="186">
        <f>ROWS($B$2:BA232)</f>
        <v>231</v>
      </c>
      <c r="BD232" s="186" t="str">
        <f>IF(BB232=$D$5,BC232,"")</f>
        <v/>
      </c>
      <c r="BE232" s="186" t="str">
        <f>IFERROR(SMALL(BD:BD,BC232),"")</f>
        <v/>
      </c>
      <c r="BF232" s="186" t="str">
        <f>IFERROR(INDEX($B$5:$F$553,#REF!,COLUMNS($K$1:BF231)),"")</f>
        <v/>
      </c>
      <c r="BG232" s="186" t="str">
        <f>IFERROR(INDEX($B$5:$F$17373,#REF!,COLUMNS($K$2:BG232)),"")</f>
        <v/>
      </c>
    </row>
    <row r="233" spans="4:59" x14ac:dyDescent="0.2">
      <c r="D233" s="186"/>
      <c r="BA233" s="186" t="s">
        <v>337</v>
      </c>
      <c r="BB233" s="186" t="str">
        <f>LEFT(BA233,3)</f>
        <v>EUR</v>
      </c>
      <c r="BC233" s="186">
        <f>ROWS($B$2:BA233)</f>
        <v>232</v>
      </c>
      <c r="BD233" s="186" t="str">
        <f>IF(BB233=$D$5,BC233,"")</f>
        <v/>
      </c>
      <c r="BE233" s="186" t="str">
        <f>IFERROR(SMALL(BD:BD,BC233),"")</f>
        <v/>
      </c>
      <c r="BF233" s="186" t="str">
        <f>IFERROR(INDEX($B$5:$F$553,#REF!,COLUMNS($K$1:BF232)),"")</f>
        <v/>
      </c>
      <c r="BG233" s="186" t="str">
        <f>IFERROR(INDEX($B$5:$F$17373,#REF!,COLUMNS($K$2:BG233)),"")</f>
        <v/>
      </c>
    </row>
    <row r="234" spans="4:59" x14ac:dyDescent="0.2">
      <c r="D234" s="186"/>
      <c r="BA234" s="186" t="s">
        <v>338</v>
      </c>
      <c r="BB234" s="186" t="str">
        <f>LEFT(BA234,3)</f>
        <v>EUR</v>
      </c>
      <c r="BC234" s="186">
        <f>ROWS($B$2:BA234)</f>
        <v>233</v>
      </c>
      <c r="BD234" s="186" t="str">
        <f>IF(BB234=$D$5,BC234,"")</f>
        <v/>
      </c>
      <c r="BE234" s="186" t="str">
        <f>IFERROR(SMALL(BD:BD,BC234),"")</f>
        <v/>
      </c>
      <c r="BF234" s="186" t="str">
        <f>IFERROR(INDEX($B$5:$F$553,#REF!,COLUMNS($K$1:BF233)),"")</f>
        <v/>
      </c>
      <c r="BG234" s="186" t="str">
        <f>IFERROR(INDEX($B$5:$F$17373,#REF!,COLUMNS($K$2:BG234)),"")</f>
        <v/>
      </c>
    </row>
    <row r="235" spans="4:59" x14ac:dyDescent="0.2">
      <c r="D235" s="186"/>
      <c r="BA235" s="186" t="s">
        <v>339</v>
      </c>
      <c r="BB235" s="186" t="str">
        <f>LEFT(BA235,3)</f>
        <v>EUR</v>
      </c>
      <c r="BC235" s="186">
        <f>ROWS($B$2:BA235)</f>
        <v>234</v>
      </c>
      <c r="BD235" s="186" t="str">
        <f>IF(BB235=$D$5,BC235,"")</f>
        <v/>
      </c>
      <c r="BE235" s="186" t="str">
        <f>IFERROR(SMALL(BD:BD,BC235),"")</f>
        <v/>
      </c>
      <c r="BF235" s="186" t="str">
        <f>IFERROR(INDEX($B$5:$F$553,#REF!,COLUMNS($K$1:BF234)),"")</f>
        <v/>
      </c>
      <c r="BG235" s="186" t="str">
        <f>IFERROR(INDEX($B$5:$F$17373,#REF!,COLUMNS($K$2:BG235)),"")</f>
        <v/>
      </c>
    </row>
    <row r="236" spans="4:59" x14ac:dyDescent="0.2">
      <c r="D236" s="186"/>
      <c r="BA236" s="186" t="s">
        <v>340</v>
      </c>
      <c r="BB236" s="186" t="str">
        <f>LEFT(BA236,3)</f>
        <v>EUR</v>
      </c>
      <c r="BC236" s="186">
        <f>ROWS($B$2:BA236)</f>
        <v>235</v>
      </c>
      <c r="BD236" s="186" t="str">
        <f>IF(BB236=$D$5,BC236,"")</f>
        <v/>
      </c>
      <c r="BE236" s="186" t="str">
        <f>IFERROR(SMALL(BD:BD,BC236),"")</f>
        <v/>
      </c>
      <c r="BF236" s="186" t="str">
        <f>IFERROR(INDEX($B$5:$F$553,#REF!,COLUMNS($K$1:BF235)),"")</f>
        <v/>
      </c>
      <c r="BG236" s="186" t="str">
        <f>IFERROR(INDEX($B$5:$F$17373,#REF!,COLUMNS($K$2:BG236)),"")</f>
        <v/>
      </c>
    </row>
    <row r="237" spans="4:59" x14ac:dyDescent="0.2">
      <c r="D237" s="186"/>
      <c r="BA237" s="186" t="s">
        <v>341</v>
      </c>
      <c r="BB237" s="186" t="str">
        <f>LEFT(BA237,3)</f>
        <v>EUR</v>
      </c>
      <c r="BC237" s="186">
        <f>ROWS($B$2:BA237)</f>
        <v>236</v>
      </c>
      <c r="BD237" s="186" t="str">
        <f>IF(BB237=$D$5,BC237,"")</f>
        <v/>
      </c>
      <c r="BE237" s="186" t="str">
        <f>IFERROR(SMALL(BD:BD,BC237),"")</f>
        <v/>
      </c>
      <c r="BF237" s="186" t="str">
        <f>IFERROR(INDEX($B$5:$F$553,#REF!,COLUMNS($K$1:BF236)),"")</f>
        <v/>
      </c>
      <c r="BG237" s="186" t="str">
        <f>IFERROR(INDEX($B$5:$F$17373,#REF!,COLUMNS($K$2:BG237)),"")</f>
        <v/>
      </c>
    </row>
    <row r="238" spans="4:59" x14ac:dyDescent="0.2">
      <c r="D238" s="186"/>
      <c r="BA238" s="186" t="s">
        <v>342</v>
      </c>
      <c r="BB238" s="186" t="str">
        <f>LEFT(BA238,3)</f>
        <v>EUR</v>
      </c>
      <c r="BC238" s="186">
        <f>ROWS($B$2:BA238)</f>
        <v>237</v>
      </c>
      <c r="BD238" s="186" t="str">
        <f>IF(BB238=$D$5,BC238,"")</f>
        <v/>
      </c>
      <c r="BE238" s="186" t="str">
        <f>IFERROR(SMALL(BD:BD,BC238),"")</f>
        <v/>
      </c>
      <c r="BF238" s="186" t="str">
        <f>IFERROR(INDEX($B$5:$F$553,#REF!,COLUMNS($K$1:BF237)),"")</f>
        <v/>
      </c>
      <c r="BG238" s="186" t="str">
        <f>IFERROR(INDEX($B$5:$F$17373,#REF!,COLUMNS($K$2:BG238)),"")</f>
        <v/>
      </c>
    </row>
    <row r="239" spans="4:59" x14ac:dyDescent="0.2">
      <c r="D239" s="186"/>
      <c r="BA239" s="186" t="s">
        <v>343</v>
      </c>
      <c r="BB239" s="186" t="str">
        <f>LEFT(BA239,3)</f>
        <v>EUR</v>
      </c>
      <c r="BC239" s="186">
        <f>ROWS($B$2:BA239)</f>
        <v>238</v>
      </c>
      <c r="BD239" s="186" t="str">
        <f>IF(BB239=$D$5,BC239,"")</f>
        <v/>
      </c>
      <c r="BE239" s="186" t="str">
        <f>IFERROR(SMALL(BD:BD,BC239),"")</f>
        <v/>
      </c>
      <c r="BF239" s="186" t="str">
        <f>IFERROR(INDEX($B$5:$F$553,#REF!,COLUMNS($K$1:BF238)),"")</f>
        <v/>
      </c>
      <c r="BG239" s="186" t="str">
        <f>IFERROR(INDEX($B$5:$F$17373,#REF!,COLUMNS($K$2:BG239)),"")</f>
        <v/>
      </c>
    </row>
    <row r="240" spans="4:59" x14ac:dyDescent="0.2">
      <c r="D240" s="186"/>
      <c r="BA240" s="186" t="s">
        <v>344</v>
      </c>
      <c r="BB240" s="186" t="str">
        <f>LEFT(BA240,3)</f>
        <v>EUR</v>
      </c>
      <c r="BC240" s="186">
        <f>ROWS($B$2:BA240)</f>
        <v>239</v>
      </c>
      <c r="BD240" s="186" t="str">
        <f>IF(BB240=$D$5,BC240,"")</f>
        <v/>
      </c>
      <c r="BE240" s="186" t="str">
        <f>IFERROR(SMALL(BD:BD,BC240),"")</f>
        <v/>
      </c>
      <c r="BF240" s="186" t="str">
        <f>IFERROR(INDEX($B$5:$F$553,#REF!,COLUMNS($K$1:BF239)),"")</f>
        <v/>
      </c>
      <c r="BG240" s="186" t="str">
        <f>IFERROR(INDEX($B$5:$F$17373,#REF!,COLUMNS($K$2:BG240)),"")</f>
        <v/>
      </c>
    </row>
    <row r="241" spans="4:59" x14ac:dyDescent="0.2">
      <c r="D241" s="186"/>
      <c r="BA241" s="186" t="s">
        <v>345</v>
      </c>
      <c r="BB241" s="186" t="str">
        <f>LEFT(BA241,3)</f>
        <v>EUR</v>
      </c>
      <c r="BC241" s="186">
        <f>ROWS($B$2:BA241)</f>
        <v>240</v>
      </c>
      <c r="BD241" s="186" t="str">
        <f>IF(BB241=$D$5,BC241,"")</f>
        <v/>
      </c>
      <c r="BE241" s="186" t="str">
        <f>IFERROR(SMALL(BD:BD,BC241),"")</f>
        <v/>
      </c>
      <c r="BF241" s="186" t="str">
        <f>IFERROR(INDEX($B$5:$F$553,#REF!,COLUMNS($K$1:BF240)),"")</f>
        <v/>
      </c>
      <c r="BG241" s="186" t="str">
        <f>IFERROR(INDEX($B$5:$F$17373,#REF!,COLUMNS($K$2:BG241)),"")</f>
        <v/>
      </c>
    </row>
    <row r="242" spans="4:59" x14ac:dyDescent="0.2">
      <c r="D242" s="186"/>
      <c r="BA242" s="186" t="s">
        <v>346</v>
      </c>
      <c r="BB242" s="186" t="str">
        <f>LEFT(BA242,3)</f>
        <v>EUR</v>
      </c>
      <c r="BC242" s="186">
        <f>ROWS($B$2:BA242)</f>
        <v>241</v>
      </c>
      <c r="BD242" s="186" t="str">
        <f>IF(BB242=$D$5,BC242,"")</f>
        <v/>
      </c>
      <c r="BE242" s="186" t="str">
        <f>IFERROR(SMALL(BD:BD,BC242),"")</f>
        <v/>
      </c>
      <c r="BF242" s="186" t="str">
        <f>IFERROR(INDEX($B$5:$F$553,#REF!,COLUMNS($K$1:BF241)),"")</f>
        <v/>
      </c>
      <c r="BG242" s="186" t="str">
        <f>IFERROR(INDEX($B$5:$F$17373,#REF!,COLUMNS($K$2:BG242)),"")</f>
        <v/>
      </c>
    </row>
    <row r="243" spans="4:59" x14ac:dyDescent="0.2">
      <c r="D243" s="186"/>
      <c r="BA243" s="186" t="s">
        <v>347</v>
      </c>
      <c r="BB243" s="186" t="str">
        <f>LEFT(BA243,3)</f>
        <v>EUR</v>
      </c>
      <c r="BC243" s="186">
        <f>ROWS($B$2:BA243)</f>
        <v>242</v>
      </c>
      <c r="BD243" s="186" t="str">
        <f>IF(BB243=$D$5,BC243,"")</f>
        <v/>
      </c>
      <c r="BE243" s="186" t="str">
        <f>IFERROR(SMALL(BD:BD,BC243),"")</f>
        <v/>
      </c>
      <c r="BF243" s="186" t="str">
        <f>IFERROR(INDEX($B$5:$F$553,#REF!,COLUMNS($K$1:BF242)),"")</f>
        <v/>
      </c>
      <c r="BG243" s="186" t="str">
        <f>IFERROR(INDEX($B$5:$F$17373,#REF!,COLUMNS($K$2:BG243)),"")</f>
        <v/>
      </c>
    </row>
    <row r="244" spans="4:59" x14ac:dyDescent="0.2">
      <c r="D244" s="186"/>
      <c r="BA244" s="186" t="s">
        <v>348</v>
      </c>
      <c r="BB244" s="186" t="str">
        <f>LEFT(BA244,3)</f>
        <v>EUR</v>
      </c>
      <c r="BC244" s="186">
        <f>ROWS($B$2:BA244)</f>
        <v>243</v>
      </c>
      <c r="BD244" s="186" t="str">
        <f>IF(BB244=$D$5,BC244,"")</f>
        <v/>
      </c>
      <c r="BE244" s="186" t="str">
        <f>IFERROR(SMALL(BD:BD,BC244),"")</f>
        <v/>
      </c>
      <c r="BF244" s="186" t="str">
        <f>IFERROR(INDEX($B$5:$F$553,#REF!,COLUMNS($K$1:BF243)),"")</f>
        <v/>
      </c>
      <c r="BG244" s="186" t="str">
        <f>IFERROR(INDEX($B$5:$F$17373,#REF!,COLUMNS($K$2:BG244)),"")</f>
        <v/>
      </c>
    </row>
    <row r="245" spans="4:59" x14ac:dyDescent="0.2">
      <c r="D245" s="186"/>
      <c r="BA245" s="186" t="s">
        <v>349</v>
      </c>
      <c r="BB245" s="186" t="str">
        <f>LEFT(BA245,3)</f>
        <v>EUR</v>
      </c>
      <c r="BC245" s="186">
        <f>ROWS($B$2:BA245)</f>
        <v>244</v>
      </c>
      <c r="BD245" s="186" t="str">
        <f>IF(BB245=$D$5,BC245,"")</f>
        <v/>
      </c>
      <c r="BE245" s="186" t="str">
        <f>IFERROR(SMALL(BD:BD,BC245),"")</f>
        <v/>
      </c>
      <c r="BF245" s="186" t="str">
        <f>IFERROR(INDEX($B$5:$F$553,#REF!,COLUMNS($K$1:BF244)),"")</f>
        <v/>
      </c>
      <c r="BG245" s="186" t="str">
        <f>IFERROR(INDEX($B$5:$F$17373,#REF!,COLUMNS($K$2:BG245)),"")</f>
        <v/>
      </c>
    </row>
    <row r="246" spans="4:59" x14ac:dyDescent="0.2">
      <c r="D246" s="186"/>
      <c r="BA246" s="186" t="s">
        <v>350</v>
      </c>
      <c r="BB246" s="186" t="str">
        <f>LEFT(BA246,3)</f>
        <v>EUR</v>
      </c>
      <c r="BC246" s="186">
        <f>ROWS($B$2:BA246)</f>
        <v>245</v>
      </c>
      <c r="BD246" s="186" t="str">
        <f>IF(BB246=$D$5,BC246,"")</f>
        <v/>
      </c>
      <c r="BE246" s="186" t="str">
        <f>IFERROR(SMALL(BD:BD,BC246),"")</f>
        <v/>
      </c>
      <c r="BF246" s="186" t="str">
        <f>IFERROR(INDEX($B$5:$F$553,#REF!,COLUMNS($K$1:BF245)),"")</f>
        <v/>
      </c>
      <c r="BG246" s="186" t="str">
        <f>IFERROR(INDEX($B$5:$F$17373,#REF!,COLUMNS($K$2:BG246)),"")</f>
        <v/>
      </c>
    </row>
    <row r="247" spans="4:59" x14ac:dyDescent="0.2">
      <c r="D247" s="186"/>
      <c r="BA247" s="186" t="s">
        <v>351</v>
      </c>
      <c r="BB247" s="186" t="str">
        <f>LEFT(BA247,3)</f>
        <v>EUR</v>
      </c>
      <c r="BC247" s="186">
        <f>ROWS($B$2:BA247)</f>
        <v>246</v>
      </c>
      <c r="BD247" s="186" t="str">
        <f>IF(BB247=$D$5,BC247,"")</f>
        <v/>
      </c>
      <c r="BE247" s="186" t="str">
        <f>IFERROR(SMALL(BD:BD,BC247),"")</f>
        <v/>
      </c>
      <c r="BF247" s="186" t="str">
        <f>IFERROR(INDEX($B$5:$F$553,#REF!,COLUMNS($K$1:BF246)),"")</f>
        <v/>
      </c>
      <c r="BG247" s="186" t="str">
        <f>IFERROR(INDEX($B$5:$F$17373,#REF!,COLUMNS($K$2:BG247)),"")</f>
        <v/>
      </c>
    </row>
    <row r="248" spans="4:59" x14ac:dyDescent="0.2">
      <c r="D248" s="186"/>
      <c r="BA248" s="186" t="s">
        <v>352</v>
      </c>
      <c r="BB248" s="186" t="str">
        <f>LEFT(BA248,3)</f>
        <v>EUR</v>
      </c>
      <c r="BC248" s="186">
        <f>ROWS($B$2:BA248)</f>
        <v>247</v>
      </c>
      <c r="BD248" s="186" t="str">
        <f>IF(BB248=$D$5,BC248,"")</f>
        <v/>
      </c>
      <c r="BE248" s="186" t="str">
        <f>IFERROR(SMALL(BD:BD,BC248),"")</f>
        <v/>
      </c>
      <c r="BF248" s="186" t="str">
        <f>IFERROR(INDEX($B$5:$F$553,#REF!,COLUMNS($K$1:BF247)),"")</f>
        <v/>
      </c>
      <c r="BG248" s="186" t="str">
        <f>IFERROR(INDEX($B$5:$F$17373,#REF!,COLUMNS($K$2:BG248)),"")</f>
        <v/>
      </c>
    </row>
    <row r="249" spans="4:59" x14ac:dyDescent="0.2">
      <c r="D249" s="186"/>
      <c r="BA249" s="186" t="s">
        <v>353</v>
      </c>
      <c r="BB249" s="186" t="str">
        <f>LEFT(BA249,3)</f>
        <v>EUR</v>
      </c>
      <c r="BC249" s="186">
        <f>ROWS($B$2:BA249)</f>
        <v>248</v>
      </c>
      <c r="BD249" s="186" t="str">
        <f>IF(BB249=$D$5,BC249,"")</f>
        <v/>
      </c>
      <c r="BE249" s="186" t="str">
        <f>IFERROR(SMALL(BD:BD,BC249),"")</f>
        <v/>
      </c>
      <c r="BF249" s="186" t="str">
        <f>IFERROR(INDEX($B$5:$F$553,#REF!,COLUMNS($K$1:BF248)),"")</f>
        <v/>
      </c>
      <c r="BG249" s="186" t="str">
        <f>IFERROR(INDEX($B$5:$F$17373,#REF!,COLUMNS($K$2:BG249)),"")</f>
        <v/>
      </c>
    </row>
    <row r="250" spans="4:59" x14ac:dyDescent="0.2">
      <c r="D250" s="186"/>
      <c r="BA250" s="186" t="s">
        <v>354</v>
      </c>
      <c r="BB250" s="186" t="str">
        <f>LEFT(BA250,3)</f>
        <v>EUR</v>
      </c>
      <c r="BC250" s="186">
        <f>ROWS($B$2:BA250)</f>
        <v>249</v>
      </c>
      <c r="BD250" s="186" t="str">
        <f>IF(BB250=$D$5,BC250,"")</f>
        <v/>
      </c>
      <c r="BE250" s="186" t="str">
        <f>IFERROR(SMALL(BD:BD,BC250),"")</f>
        <v/>
      </c>
      <c r="BF250" s="186" t="str">
        <f>IFERROR(INDEX($B$5:$F$553,#REF!,COLUMNS($K$1:BF249)),"")</f>
        <v/>
      </c>
      <c r="BG250" s="186" t="str">
        <f>IFERROR(INDEX($B$5:$F$17373,#REF!,COLUMNS($K$2:BG250)),"")</f>
        <v/>
      </c>
    </row>
    <row r="251" spans="4:59" x14ac:dyDescent="0.2">
      <c r="D251" s="186"/>
      <c r="BA251" s="186" t="s">
        <v>355</v>
      </c>
      <c r="BB251" s="186" t="str">
        <f>LEFT(BA251,3)</f>
        <v>EUR</v>
      </c>
      <c r="BC251" s="186">
        <f>ROWS($B$2:BA251)</f>
        <v>250</v>
      </c>
      <c r="BD251" s="186" t="str">
        <f>IF(BB251=$D$5,BC251,"")</f>
        <v/>
      </c>
      <c r="BE251" s="186" t="str">
        <f>IFERROR(SMALL(BD:BD,BC251),"")</f>
        <v/>
      </c>
      <c r="BF251" s="186" t="str">
        <f>IFERROR(INDEX($B$5:$F$553,#REF!,COLUMNS($K$1:BF250)),"")</f>
        <v/>
      </c>
      <c r="BG251" s="186" t="str">
        <f>IFERROR(INDEX($B$5:$F$17373,#REF!,COLUMNS($K$2:BG251)),"")</f>
        <v/>
      </c>
    </row>
    <row r="252" spans="4:59" x14ac:dyDescent="0.2">
      <c r="D252" s="186"/>
      <c r="BA252" s="186" t="s">
        <v>356</v>
      </c>
      <c r="BB252" s="186" t="str">
        <f>LEFT(BA252,3)</f>
        <v>EUR</v>
      </c>
      <c r="BC252" s="186">
        <f>ROWS($B$2:BA252)</f>
        <v>251</v>
      </c>
      <c r="BD252" s="186" t="str">
        <f>IF(BB252=$D$5,BC252,"")</f>
        <v/>
      </c>
      <c r="BE252" s="186" t="str">
        <f>IFERROR(SMALL(BD:BD,BC252),"")</f>
        <v/>
      </c>
      <c r="BF252" s="186" t="str">
        <f>IFERROR(INDEX($B$5:$F$553,#REF!,COLUMNS($K$1:BF251)),"")</f>
        <v/>
      </c>
      <c r="BG252" s="186" t="str">
        <f>IFERROR(INDEX($B$5:$F$17373,#REF!,COLUMNS($K$2:BG252)),"")</f>
        <v/>
      </c>
    </row>
    <row r="253" spans="4:59" x14ac:dyDescent="0.2">
      <c r="D253" s="186"/>
      <c r="BA253" s="186" t="s">
        <v>357</v>
      </c>
      <c r="BB253" s="186" t="str">
        <f>LEFT(BA253,3)</f>
        <v>EUR</v>
      </c>
      <c r="BC253" s="186">
        <f>ROWS($B$2:BA253)</f>
        <v>252</v>
      </c>
      <c r="BD253" s="186" t="str">
        <f>IF(BB253=$D$5,BC253,"")</f>
        <v/>
      </c>
      <c r="BE253" s="186" t="str">
        <f>IFERROR(SMALL(BD:BD,BC253),"")</f>
        <v/>
      </c>
      <c r="BF253" s="186" t="str">
        <f>IFERROR(INDEX($B$5:$F$553,#REF!,COLUMNS($K$1:BF252)),"")</f>
        <v/>
      </c>
      <c r="BG253" s="186" t="str">
        <f>IFERROR(INDEX($B$5:$F$17373,#REF!,COLUMNS($K$2:BG253)),"")</f>
        <v/>
      </c>
    </row>
    <row r="254" spans="4:59" x14ac:dyDescent="0.2">
      <c r="D254" s="186"/>
      <c r="BA254" s="186" t="s">
        <v>358</v>
      </c>
      <c r="BB254" s="186" t="str">
        <f>LEFT(BA254,3)</f>
        <v>EUR</v>
      </c>
      <c r="BC254" s="186">
        <f>ROWS($B$2:BA254)</f>
        <v>253</v>
      </c>
      <c r="BD254" s="186" t="str">
        <f>IF(BB254=$D$5,BC254,"")</f>
        <v/>
      </c>
      <c r="BE254" s="186" t="str">
        <f>IFERROR(SMALL(BD:BD,BC254),"")</f>
        <v/>
      </c>
      <c r="BF254" s="186" t="str">
        <f>IFERROR(INDEX($B$5:$F$553,#REF!,COLUMNS($K$1:BF253)),"")</f>
        <v/>
      </c>
      <c r="BG254" s="186" t="str">
        <f>IFERROR(INDEX($B$5:$F$17373,#REF!,COLUMNS($K$2:BG254)),"")</f>
        <v/>
      </c>
    </row>
    <row r="255" spans="4:59" x14ac:dyDescent="0.2">
      <c r="D255" s="186"/>
      <c r="BA255" s="186" t="s">
        <v>359</v>
      </c>
      <c r="BB255" s="186" t="str">
        <f>LEFT(BA255,3)</f>
        <v>EUR</v>
      </c>
      <c r="BC255" s="186">
        <f>ROWS($B$2:BA255)</f>
        <v>254</v>
      </c>
      <c r="BD255" s="186" t="str">
        <f>IF(BB255=$D$5,BC255,"")</f>
        <v/>
      </c>
      <c r="BE255" s="186" t="str">
        <f>IFERROR(SMALL(BD:BD,BC255),"")</f>
        <v/>
      </c>
      <c r="BF255" s="186" t="str">
        <f>IFERROR(INDEX($B$5:$F$553,#REF!,COLUMNS($K$1:BF254)),"")</f>
        <v/>
      </c>
      <c r="BG255" s="186" t="str">
        <f>IFERROR(INDEX($B$5:$F$17373,#REF!,COLUMNS($K$2:BG255)),"")</f>
        <v/>
      </c>
    </row>
    <row r="256" spans="4:59" x14ac:dyDescent="0.2">
      <c r="D256" s="186"/>
      <c r="BA256" s="186" t="s">
        <v>360</v>
      </c>
      <c r="BB256" s="186" t="str">
        <f>LEFT(BA256,3)</f>
        <v>EUR</v>
      </c>
      <c r="BC256" s="186">
        <f>ROWS($B$2:BA256)</f>
        <v>255</v>
      </c>
      <c r="BD256" s="186" t="str">
        <f>IF(BB256=$D$5,BC256,"")</f>
        <v/>
      </c>
      <c r="BE256" s="186" t="str">
        <f>IFERROR(SMALL(BD:BD,BC256),"")</f>
        <v/>
      </c>
      <c r="BF256" s="186" t="str">
        <f>IFERROR(INDEX($B$5:$F$553,#REF!,COLUMNS($K$1:BF255)),"")</f>
        <v/>
      </c>
      <c r="BG256" s="186" t="str">
        <f>IFERROR(INDEX($B$5:$F$17373,#REF!,COLUMNS($K$2:BG256)),"")</f>
        <v/>
      </c>
    </row>
    <row r="257" spans="4:59" x14ac:dyDescent="0.2">
      <c r="D257" s="186"/>
      <c r="BA257" s="186" t="s">
        <v>361</v>
      </c>
      <c r="BB257" s="186" t="str">
        <f>LEFT(BA257,3)</f>
        <v>EUR</v>
      </c>
      <c r="BC257" s="186">
        <f>ROWS($B$2:BA257)</f>
        <v>256</v>
      </c>
      <c r="BD257" s="186" t="str">
        <f>IF(BB257=$D$5,BC257,"")</f>
        <v/>
      </c>
      <c r="BE257" s="186" t="str">
        <f>IFERROR(SMALL(BD:BD,BC257),"")</f>
        <v/>
      </c>
      <c r="BF257" s="186" t="str">
        <f>IFERROR(INDEX($B$5:$F$553,#REF!,COLUMNS($K$1:BF256)),"")</f>
        <v/>
      </c>
      <c r="BG257" s="186" t="str">
        <f>IFERROR(INDEX($B$5:$F$17373,#REF!,COLUMNS($K$2:BG257)),"")</f>
        <v/>
      </c>
    </row>
    <row r="258" spans="4:59" x14ac:dyDescent="0.2">
      <c r="D258" s="186"/>
      <c r="BA258" s="186" t="s">
        <v>362</v>
      </c>
      <c r="BB258" s="186" t="str">
        <f>LEFT(BA258,3)</f>
        <v>EUR</v>
      </c>
      <c r="BC258" s="186">
        <f>ROWS($B$2:BA258)</f>
        <v>257</v>
      </c>
      <c r="BD258" s="186" t="str">
        <f>IF(BB258=$D$5,BC258,"")</f>
        <v/>
      </c>
      <c r="BE258" s="186" t="str">
        <f>IFERROR(SMALL(BD:BD,BC258),"")</f>
        <v/>
      </c>
      <c r="BF258" s="186" t="str">
        <f>IFERROR(INDEX($B$5:$F$553,#REF!,COLUMNS($K$1:BF257)),"")</f>
        <v/>
      </c>
      <c r="BG258" s="186" t="str">
        <f>IFERROR(INDEX($B$5:$F$17373,#REF!,COLUMNS($K$2:BG258)),"")</f>
        <v/>
      </c>
    </row>
    <row r="259" spans="4:59" x14ac:dyDescent="0.2">
      <c r="D259" s="186"/>
      <c r="BA259" s="186" t="s">
        <v>363</v>
      </c>
      <c r="BB259" s="186" t="str">
        <f>LEFT(BA259,3)</f>
        <v>EUR</v>
      </c>
      <c r="BC259" s="186">
        <f>ROWS($B$2:BA259)</f>
        <v>258</v>
      </c>
      <c r="BD259" s="186" t="str">
        <f>IF(BB259=$D$5,BC259,"")</f>
        <v/>
      </c>
      <c r="BE259" s="186" t="str">
        <f>IFERROR(SMALL(BD:BD,BC259),"")</f>
        <v/>
      </c>
      <c r="BF259" s="186" t="str">
        <f>IFERROR(INDEX($B$5:$F$553,#REF!,COLUMNS($K$1:BF258)),"")</f>
        <v/>
      </c>
      <c r="BG259" s="186" t="str">
        <f>IFERROR(INDEX($B$5:$F$17373,#REF!,COLUMNS($K$2:BG259)),"")</f>
        <v/>
      </c>
    </row>
    <row r="260" spans="4:59" x14ac:dyDescent="0.2">
      <c r="D260" s="186"/>
      <c r="BA260" s="186" t="s">
        <v>364</v>
      </c>
      <c r="BB260" s="186" t="str">
        <f>LEFT(BA260,3)</f>
        <v>EUR</v>
      </c>
      <c r="BC260" s="186">
        <f>ROWS($B$2:BA260)</f>
        <v>259</v>
      </c>
      <c r="BD260" s="186" t="str">
        <f>IF(BB260=$D$5,BC260,"")</f>
        <v/>
      </c>
      <c r="BE260" s="186" t="str">
        <f>IFERROR(SMALL(BD:BD,BC260),"")</f>
        <v/>
      </c>
      <c r="BF260" s="186" t="str">
        <f>IFERROR(INDEX($B$5:$F$553,#REF!,COLUMNS($K$1:BF259)),"")</f>
        <v/>
      </c>
      <c r="BG260" s="186" t="str">
        <f>IFERROR(INDEX($B$5:$F$17373,#REF!,COLUMNS($K$2:BG260)),"")</f>
        <v/>
      </c>
    </row>
    <row r="261" spans="4:59" x14ac:dyDescent="0.2">
      <c r="D261" s="186"/>
      <c r="BA261" s="186" t="s">
        <v>365</v>
      </c>
      <c r="BB261" s="186" t="str">
        <f>LEFT(BA261,3)</f>
        <v>EUR</v>
      </c>
      <c r="BC261" s="186">
        <f>ROWS($B$2:BA261)</f>
        <v>260</v>
      </c>
      <c r="BD261" s="186" t="str">
        <f>IF(BB261=$D$5,BC261,"")</f>
        <v/>
      </c>
      <c r="BE261" s="186" t="str">
        <f>IFERROR(SMALL(BD:BD,BC261),"")</f>
        <v/>
      </c>
      <c r="BF261" s="186" t="str">
        <f>IFERROR(INDEX($B$5:$F$553,#REF!,COLUMNS($K$1:BF260)),"")</f>
        <v/>
      </c>
      <c r="BG261" s="186" t="str">
        <f>IFERROR(INDEX($B$5:$F$17373,#REF!,COLUMNS($K$2:BG261)),"")</f>
        <v/>
      </c>
    </row>
    <row r="262" spans="4:59" x14ac:dyDescent="0.2">
      <c r="D262" s="186"/>
      <c r="BA262" s="186" t="s">
        <v>366</v>
      </c>
      <c r="BB262" s="186" t="str">
        <f>LEFT(BA262,3)</f>
        <v>EUR</v>
      </c>
      <c r="BC262" s="186">
        <f>ROWS($B$2:BA262)</f>
        <v>261</v>
      </c>
      <c r="BD262" s="186" t="str">
        <f>IF(BB262=$D$5,BC262,"")</f>
        <v/>
      </c>
      <c r="BE262" s="186" t="str">
        <f>IFERROR(SMALL(BD:BD,BC262),"")</f>
        <v/>
      </c>
      <c r="BF262" s="186" t="str">
        <f>IFERROR(INDEX($B$5:$F$553,#REF!,COLUMNS($K$1:BF261)),"")</f>
        <v/>
      </c>
      <c r="BG262" s="186" t="str">
        <f>IFERROR(INDEX($B$5:$F$17373,#REF!,COLUMNS($K$2:BG262)),"")</f>
        <v/>
      </c>
    </row>
    <row r="263" spans="4:59" x14ac:dyDescent="0.2">
      <c r="D263" s="186"/>
      <c r="BA263" s="186" t="s">
        <v>367</v>
      </c>
      <c r="BB263" s="186" t="str">
        <f>LEFT(BA263,3)</f>
        <v>EUR</v>
      </c>
      <c r="BC263" s="186">
        <f>ROWS($B$2:BA263)</f>
        <v>262</v>
      </c>
      <c r="BD263" s="186" t="str">
        <f>IF(BB263=$D$5,BC263,"")</f>
        <v/>
      </c>
      <c r="BE263" s="186" t="str">
        <f>IFERROR(SMALL(BD:BD,BC263),"")</f>
        <v/>
      </c>
      <c r="BF263" s="186" t="str">
        <f>IFERROR(INDEX($B$5:$F$553,#REF!,COLUMNS($K$1:BF262)),"")</f>
        <v/>
      </c>
      <c r="BG263" s="186" t="str">
        <f>IFERROR(INDEX($B$5:$F$17373,#REF!,COLUMNS($K$2:BG263)),"")</f>
        <v/>
      </c>
    </row>
    <row r="264" spans="4:59" x14ac:dyDescent="0.2">
      <c r="D264" s="186"/>
      <c r="BA264" s="186" t="s">
        <v>368</v>
      </c>
      <c r="BB264" s="186" t="str">
        <f>LEFT(BA264,3)</f>
        <v>EUR</v>
      </c>
      <c r="BC264" s="186">
        <f>ROWS($B$2:BA264)</f>
        <v>263</v>
      </c>
      <c r="BD264" s="186" t="str">
        <f>IF(BB264=$D$5,BC264,"")</f>
        <v/>
      </c>
      <c r="BE264" s="186" t="str">
        <f>IFERROR(SMALL(BD:BD,BC264),"")</f>
        <v/>
      </c>
      <c r="BF264" s="186" t="str">
        <f>IFERROR(INDEX($B$5:$F$553,#REF!,COLUMNS($K$1:BF263)),"")</f>
        <v/>
      </c>
      <c r="BG264" s="186" t="str">
        <f>IFERROR(INDEX($B$5:$F$17373,#REF!,COLUMNS($K$2:BG264)),"")</f>
        <v/>
      </c>
    </row>
    <row r="265" spans="4:59" x14ac:dyDescent="0.2">
      <c r="D265" s="186"/>
      <c r="BA265" s="186" t="s">
        <v>369</v>
      </c>
      <c r="BB265" s="186" t="str">
        <f>LEFT(BA265,3)</f>
        <v>EUR</v>
      </c>
      <c r="BC265" s="186">
        <f>ROWS($B$2:BA265)</f>
        <v>264</v>
      </c>
      <c r="BD265" s="186" t="str">
        <f>IF(BB265=$D$5,BC265,"")</f>
        <v/>
      </c>
      <c r="BE265" s="186" t="str">
        <f>IFERROR(SMALL(BD:BD,BC265),"")</f>
        <v/>
      </c>
      <c r="BF265" s="186" t="str">
        <f>IFERROR(INDEX($B$5:$F$553,#REF!,COLUMNS($K$1:BF264)),"")</f>
        <v/>
      </c>
      <c r="BG265" s="186" t="str">
        <f>IFERROR(INDEX($B$5:$F$17373,#REF!,COLUMNS($K$2:BG265)),"")</f>
        <v/>
      </c>
    </row>
    <row r="266" spans="4:59" x14ac:dyDescent="0.2">
      <c r="D266" s="186"/>
      <c r="BA266" s="186" t="s">
        <v>370</v>
      </c>
      <c r="BB266" s="186" t="str">
        <f>LEFT(BA266,3)</f>
        <v>EUR</v>
      </c>
      <c r="BC266" s="186">
        <f>ROWS($B$2:BA266)</f>
        <v>265</v>
      </c>
      <c r="BD266" s="186" t="str">
        <f>IF(BB266=$D$5,BC266,"")</f>
        <v/>
      </c>
      <c r="BE266" s="186" t="str">
        <f>IFERROR(SMALL(BD:BD,BC266),"")</f>
        <v/>
      </c>
      <c r="BF266" s="186" t="str">
        <f>IFERROR(INDEX($B$5:$F$553,#REF!,COLUMNS($K$1:BF265)),"")</f>
        <v/>
      </c>
      <c r="BG266" s="186" t="str">
        <f>IFERROR(INDEX($B$5:$F$17373,#REF!,COLUMNS($K$2:BG266)),"")</f>
        <v/>
      </c>
    </row>
    <row r="267" spans="4:59" x14ac:dyDescent="0.2">
      <c r="D267" s="186"/>
      <c r="BA267" s="186" t="s">
        <v>371</v>
      </c>
      <c r="BB267" s="186" t="str">
        <f>LEFT(BA267,3)</f>
        <v>EUR</v>
      </c>
      <c r="BC267" s="186">
        <f>ROWS($B$2:BA267)</f>
        <v>266</v>
      </c>
      <c r="BD267" s="186" t="str">
        <f>IF(BB267=$D$5,BC267,"")</f>
        <v/>
      </c>
      <c r="BE267" s="186" t="str">
        <f>IFERROR(SMALL(BD:BD,BC267),"")</f>
        <v/>
      </c>
      <c r="BF267" s="186" t="str">
        <f>IFERROR(INDEX($B$5:$F$553,#REF!,COLUMNS($K$1:BF266)),"")</f>
        <v/>
      </c>
      <c r="BG267" s="186" t="str">
        <f>IFERROR(INDEX($B$5:$F$17373,#REF!,COLUMNS($K$2:BG267)),"")</f>
        <v/>
      </c>
    </row>
    <row r="268" spans="4:59" x14ac:dyDescent="0.2">
      <c r="D268" s="186"/>
      <c r="BA268" s="186" t="s">
        <v>372</v>
      </c>
      <c r="BB268" s="186" t="str">
        <f>LEFT(BA268,3)</f>
        <v>EUR</v>
      </c>
      <c r="BC268" s="186">
        <f>ROWS($B$2:BA268)</f>
        <v>267</v>
      </c>
      <c r="BD268" s="186" t="str">
        <f>IF(BB268=$D$5,BC268,"")</f>
        <v/>
      </c>
      <c r="BE268" s="186" t="str">
        <f>IFERROR(SMALL(BD:BD,BC268),"")</f>
        <v/>
      </c>
      <c r="BF268" s="186" t="str">
        <f>IFERROR(INDEX($B$5:$F$553,#REF!,COLUMNS($K$1:BF267)),"")</f>
        <v/>
      </c>
      <c r="BG268" s="186" t="str">
        <f>IFERROR(INDEX($B$5:$F$17373,#REF!,COLUMNS($K$2:BG268)),"")</f>
        <v/>
      </c>
    </row>
    <row r="269" spans="4:59" x14ac:dyDescent="0.2">
      <c r="D269" s="186"/>
      <c r="BA269" s="186" t="s">
        <v>373</v>
      </c>
      <c r="BB269" s="186" t="str">
        <f>LEFT(BA269,3)</f>
        <v>EUR</v>
      </c>
      <c r="BC269" s="186">
        <f>ROWS($B$2:BA269)</f>
        <v>268</v>
      </c>
      <c r="BD269" s="186" t="str">
        <f>IF(BB269=$D$5,BC269,"")</f>
        <v/>
      </c>
      <c r="BE269" s="186" t="str">
        <f>IFERROR(SMALL(BD:BD,BC269),"")</f>
        <v/>
      </c>
      <c r="BF269" s="186" t="str">
        <f>IFERROR(INDEX($B$5:$F$553,#REF!,COLUMNS($K$1:BF268)),"")</f>
        <v/>
      </c>
      <c r="BG269" s="186" t="str">
        <f>IFERROR(INDEX($B$5:$F$17373,#REF!,COLUMNS($K$2:BG269)),"")</f>
        <v/>
      </c>
    </row>
    <row r="270" spans="4:59" x14ac:dyDescent="0.2">
      <c r="D270" s="186"/>
      <c r="BA270" s="186" t="s">
        <v>374</v>
      </c>
      <c r="BB270" s="186" t="str">
        <f>LEFT(BA270,3)</f>
        <v>EUR</v>
      </c>
      <c r="BC270" s="186">
        <f>ROWS($B$2:BA270)</f>
        <v>269</v>
      </c>
      <c r="BD270" s="186" t="str">
        <f>IF(BB270=$D$5,BC270,"")</f>
        <v/>
      </c>
      <c r="BE270" s="186" t="str">
        <f>IFERROR(SMALL(BD:BD,BC270),"")</f>
        <v/>
      </c>
      <c r="BF270" s="186" t="str">
        <f>IFERROR(INDEX($B$5:$F$553,#REF!,COLUMNS($K$1:BF269)),"")</f>
        <v/>
      </c>
      <c r="BG270" s="186" t="str">
        <f>IFERROR(INDEX($B$5:$F$17373,#REF!,COLUMNS($K$2:BG270)),"")</f>
        <v/>
      </c>
    </row>
    <row r="271" spans="4:59" x14ac:dyDescent="0.2">
      <c r="D271" s="186"/>
      <c r="BA271" s="186" t="s">
        <v>375</v>
      </c>
      <c r="BB271" s="186" t="str">
        <f>LEFT(BA271,3)</f>
        <v>EUR</v>
      </c>
      <c r="BC271" s="186">
        <f>ROWS($B$2:BA271)</f>
        <v>270</v>
      </c>
      <c r="BD271" s="186" t="str">
        <f>IF(BB271=$D$5,BC271,"")</f>
        <v/>
      </c>
      <c r="BE271" s="186" t="str">
        <f>IFERROR(SMALL(BD:BD,BC271),"")</f>
        <v/>
      </c>
      <c r="BF271" s="186" t="str">
        <f>IFERROR(INDEX($B$5:$F$553,#REF!,COLUMNS($K$1:BF270)),"")</f>
        <v/>
      </c>
      <c r="BG271" s="186" t="str">
        <f>IFERROR(INDEX($B$5:$F$17373,#REF!,COLUMNS($K$2:BG271)),"")</f>
        <v/>
      </c>
    </row>
    <row r="272" spans="4:59" x14ac:dyDescent="0.2">
      <c r="D272" s="186"/>
      <c r="BA272" s="186" t="s">
        <v>376</v>
      </c>
      <c r="BB272" s="186" t="str">
        <f>LEFT(BA272,3)</f>
        <v>EUR</v>
      </c>
      <c r="BC272" s="186">
        <f>ROWS($B$2:BA272)</f>
        <v>271</v>
      </c>
      <c r="BD272" s="186" t="str">
        <f>IF(BB272=$D$5,BC272,"")</f>
        <v/>
      </c>
      <c r="BE272" s="186" t="str">
        <f>IFERROR(SMALL(BD:BD,BC272),"")</f>
        <v/>
      </c>
      <c r="BF272" s="186" t="str">
        <f>IFERROR(INDEX($B$5:$F$553,#REF!,COLUMNS($K$1:BF271)),"")</f>
        <v/>
      </c>
      <c r="BG272" s="186" t="str">
        <f>IFERROR(INDEX($B$5:$F$17373,#REF!,COLUMNS($K$2:BG272)),"")</f>
        <v/>
      </c>
    </row>
    <row r="273" spans="4:59" x14ac:dyDescent="0.2">
      <c r="D273" s="186"/>
      <c r="BA273" s="186" t="s">
        <v>377</v>
      </c>
      <c r="BB273" s="186" t="str">
        <f>LEFT(BA273,3)</f>
        <v>EUR</v>
      </c>
      <c r="BC273" s="186">
        <f>ROWS($B$2:BA273)</f>
        <v>272</v>
      </c>
      <c r="BD273" s="186" t="str">
        <f>IF(BB273=$D$5,BC273,"")</f>
        <v/>
      </c>
      <c r="BE273" s="186" t="str">
        <f>IFERROR(SMALL(BD:BD,BC273),"")</f>
        <v/>
      </c>
      <c r="BF273" s="186" t="str">
        <f>IFERROR(INDEX($B$5:$F$553,#REF!,COLUMNS($K$1:BF272)),"")</f>
        <v/>
      </c>
      <c r="BG273" s="186" t="str">
        <f>IFERROR(INDEX($B$5:$F$17373,#REF!,COLUMNS($K$2:BG273)),"")</f>
        <v/>
      </c>
    </row>
    <row r="274" spans="4:59" x14ac:dyDescent="0.2">
      <c r="D274" s="186"/>
      <c r="BA274" s="186" t="s">
        <v>378</v>
      </c>
      <c r="BB274" s="186" t="str">
        <f>LEFT(BA274,3)</f>
        <v>EUR</v>
      </c>
      <c r="BC274" s="186">
        <f>ROWS($B$2:BA274)</f>
        <v>273</v>
      </c>
      <c r="BD274" s="186" t="str">
        <f>IF(BB274=$D$5,BC274,"")</f>
        <v/>
      </c>
      <c r="BE274" s="186" t="str">
        <f>IFERROR(SMALL(BD:BD,BC274),"")</f>
        <v/>
      </c>
      <c r="BF274" s="186" t="str">
        <f>IFERROR(INDEX($B$5:$F$553,#REF!,COLUMNS($K$1:BF273)),"")</f>
        <v/>
      </c>
      <c r="BG274" s="186" t="str">
        <f>IFERROR(INDEX($B$5:$F$17373,#REF!,COLUMNS($K$2:BG274)),"")</f>
        <v/>
      </c>
    </row>
    <row r="275" spans="4:59" x14ac:dyDescent="0.2">
      <c r="D275" s="186"/>
      <c r="BA275" s="186" t="s">
        <v>379</v>
      </c>
      <c r="BB275" s="186" t="str">
        <f>LEFT(BA275,3)</f>
        <v>EUR</v>
      </c>
      <c r="BC275" s="186">
        <f>ROWS($B$2:BA275)</f>
        <v>274</v>
      </c>
      <c r="BD275" s="186" t="str">
        <f>IF(BB275=$D$5,BC275,"")</f>
        <v/>
      </c>
      <c r="BE275" s="186" t="str">
        <f>IFERROR(SMALL(BD:BD,BC275),"")</f>
        <v/>
      </c>
      <c r="BF275" s="186" t="str">
        <f>IFERROR(INDEX($B$5:$F$553,#REF!,COLUMNS($K$1:BF274)),"")</f>
        <v/>
      </c>
      <c r="BG275" s="186" t="str">
        <f>IFERROR(INDEX($B$5:$F$17373,#REF!,COLUMNS($K$2:BG275)),"")</f>
        <v/>
      </c>
    </row>
    <row r="276" spans="4:59" x14ac:dyDescent="0.2">
      <c r="D276" s="186"/>
      <c r="BA276" s="186" t="s">
        <v>380</v>
      </c>
      <c r="BB276" s="186" t="str">
        <f>LEFT(BA276,3)</f>
        <v>EUR</v>
      </c>
      <c r="BC276" s="186">
        <f>ROWS($B$2:BA276)</f>
        <v>275</v>
      </c>
      <c r="BD276" s="186" t="str">
        <f>IF(BB276=$D$5,BC276,"")</f>
        <v/>
      </c>
      <c r="BE276" s="186" t="str">
        <f>IFERROR(SMALL(BD:BD,BC276),"")</f>
        <v/>
      </c>
      <c r="BF276" s="186" t="str">
        <f>IFERROR(INDEX($B$5:$F$553,#REF!,COLUMNS($K$1:BF275)),"")</f>
        <v/>
      </c>
      <c r="BG276" s="186" t="str">
        <f>IFERROR(INDEX($B$5:$F$17373,#REF!,COLUMNS($K$2:BG276)),"")</f>
        <v/>
      </c>
    </row>
    <row r="277" spans="4:59" x14ac:dyDescent="0.2">
      <c r="D277" s="186"/>
      <c r="BA277" s="186" t="s">
        <v>381</v>
      </c>
      <c r="BB277" s="186" t="str">
        <f>LEFT(BA277,3)</f>
        <v>EUR</v>
      </c>
      <c r="BC277" s="186">
        <f>ROWS($B$2:BA277)</f>
        <v>276</v>
      </c>
      <c r="BD277" s="186" t="str">
        <f>IF(BB277=$D$5,BC277,"")</f>
        <v/>
      </c>
      <c r="BE277" s="186" t="str">
        <f>IFERROR(SMALL(BD:BD,BC277),"")</f>
        <v/>
      </c>
      <c r="BF277" s="186" t="str">
        <f>IFERROR(INDEX($B$5:$F$553,#REF!,COLUMNS($K$1:BF276)),"")</f>
        <v/>
      </c>
      <c r="BG277" s="186" t="str">
        <f>IFERROR(INDEX($B$5:$F$17373,#REF!,COLUMNS($K$2:BG277)),"")</f>
        <v/>
      </c>
    </row>
    <row r="278" spans="4:59" x14ac:dyDescent="0.2">
      <c r="D278" s="186"/>
      <c r="BA278" s="186" t="s">
        <v>382</v>
      </c>
      <c r="BB278" s="186" t="str">
        <f>LEFT(BA278,3)</f>
        <v>EUR</v>
      </c>
      <c r="BC278" s="186">
        <f>ROWS($B$2:BA278)</f>
        <v>277</v>
      </c>
      <c r="BD278" s="186" t="str">
        <f>IF(BB278=$D$5,BC278,"")</f>
        <v/>
      </c>
      <c r="BE278" s="186" t="str">
        <f>IFERROR(SMALL(BD:BD,BC278),"")</f>
        <v/>
      </c>
      <c r="BF278" s="186" t="str">
        <f>IFERROR(INDEX($B$5:$F$553,#REF!,COLUMNS($K$1:BF277)),"")</f>
        <v/>
      </c>
      <c r="BG278" s="186" t="str">
        <f>IFERROR(INDEX($B$5:$F$17373,#REF!,COLUMNS($K$2:BG278)),"")</f>
        <v/>
      </c>
    </row>
    <row r="279" spans="4:59" x14ac:dyDescent="0.2">
      <c r="D279" s="186"/>
      <c r="BA279" s="186" t="s">
        <v>383</v>
      </c>
      <c r="BB279" s="186" t="str">
        <f>LEFT(BA279,3)</f>
        <v>EUR</v>
      </c>
      <c r="BC279" s="186">
        <f>ROWS($B$2:BA279)</f>
        <v>278</v>
      </c>
      <c r="BD279" s="186" t="str">
        <f>IF(BB279=$D$5,BC279,"")</f>
        <v/>
      </c>
      <c r="BE279" s="186" t="str">
        <f>IFERROR(SMALL(BD:BD,BC279),"")</f>
        <v/>
      </c>
      <c r="BF279" s="186" t="str">
        <f>IFERROR(INDEX($B$5:$F$553,#REF!,COLUMNS($K$1:BF278)),"")</f>
        <v/>
      </c>
      <c r="BG279" s="186" t="str">
        <f>IFERROR(INDEX($B$5:$F$17373,#REF!,COLUMNS($K$2:BG279)),"")</f>
        <v/>
      </c>
    </row>
    <row r="280" spans="4:59" x14ac:dyDescent="0.2">
      <c r="D280" s="186"/>
      <c r="BA280" s="186" t="s">
        <v>384</v>
      </c>
      <c r="BB280" s="186" t="str">
        <f>LEFT(BA280,3)</f>
        <v>EUR</v>
      </c>
      <c r="BC280" s="186">
        <f>ROWS($B$2:BA280)</f>
        <v>279</v>
      </c>
      <c r="BD280" s="186" t="str">
        <f>IF(BB280=$D$5,BC280,"")</f>
        <v/>
      </c>
      <c r="BE280" s="186" t="str">
        <f>IFERROR(SMALL(BD:BD,BC280),"")</f>
        <v/>
      </c>
      <c r="BF280" s="186" t="str">
        <f>IFERROR(INDEX($B$5:$F$553,#REF!,COLUMNS($K$1:BF279)),"")</f>
        <v/>
      </c>
      <c r="BG280" s="186" t="str">
        <f>IFERROR(INDEX($B$5:$F$17373,#REF!,COLUMNS($K$2:BG280)),"")</f>
        <v/>
      </c>
    </row>
    <row r="281" spans="4:59" x14ac:dyDescent="0.2">
      <c r="D281" s="186"/>
      <c r="BA281" s="186" t="s">
        <v>385</v>
      </c>
      <c r="BB281" s="186" t="str">
        <f>LEFT(BA281,3)</f>
        <v>EUR</v>
      </c>
      <c r="BC281" s="186">
        <f>ROWS($B$2:BA281)</f>
        <v>280</v>
      </c>
      <c r="BD281" s="186" t="str">
        <f>IF(BB281=$D$5,BC281,"")</f>
        <v/>
      </c>
      <c r="BE281" s="186" t="str">
        <f>IFERROR(SMALL(BD:BD,BC281),"")</f>
        <v/>
      </c>
      <c r="BF281" s="186" t="str">
        <f>IFERROR(INDEX($B$5:$F$553,#REF!,COLUMNS($K$1:BF280)),"")</f>
        <v/>
      </c>
      <c r="BG281" s="186" t="str">
        <f>IFERROR(INDEX($B$5:$F$17373,#REF!,COLUMNS($K$2:BG281)),"")</f>
        <v/>
      </c>
    </row>
    <row r="282" spans="4:59" x14ac:dyDescent="0.2">
      <c r="D282" s="186"/>
      <c r="BA282" s="186" t="s">
        <v>386</v>
      </c>
      <c r="BB282" s="186" t="str">
        <f>LEFT(BA282,3)</f>
        <v>EUR</v>
      </c>
      <c r="BC282" s="186">
        <f>ROWS($B$2:BA282)</f>
        <v>281</v>
      </c>
      <c r="BD282" s="186" t="str">
        <f>IF(BB282=$D$5,BC282,"")</f>
        <v/>
      </c>
      <c r="BE282" s="186" t="str">
        <f>IFERROR(SMALL(BD:BD,BC282),"")</f>
        <v/>
      </c>
      <c r="BF282" s="186" t="str">
        <f>IFERROR(INDEX($B$5:$F$553,#REF!,COLUMNS($K$1:BF281)),"")</f>
        <v/>
      </c>
      <c r="BG282" s="186" t="str">
        <f>IFERROR(INDEX($B$5:$F$17373,#REF!,COLUMNS($K$2:BG282)),"")</f>
        <v/>
      </c>
    </row>
    <row r="283" spans="4:59" x14ac:dyDescent="0.2">
      <c r="D283" s="186"/>
      <c r="BA283" s="186" t="s">
        <v>387</v>
      </c>
      <c r="BB283" s="186" t="str">
        <f>LEFT(BA283,3)</f>
        <v>EUR</v>
      </c>
      <c r="BC283" s="186">
        <f>ROWS($B$2:BA283)</f>
        <v>282</v>
      </c>
      <c r="BD283" s="186" t="str">
        <f>IF(BB283=$D$5,BC283,"")</f>
        <v/>
      </c>
      <c r="BE283" s="186" t="str">
        <f>IFERROR(SMALL(BD:BD,BC283),"")</f>
        <v/>
      </c>
      <c r="BF283" s="186" t="str">
        <f>IFERROR(INDEX($B$5:$F$553,#REF!,COLUMNS($K$1:BF282)),"")</f>
        <v/>
      </c>
      <c r="BG283" s="186" t="str">
        <f>IFERROR(INDEX($B$5:$F$17373,#REF!,COLUMNS($K$2:BG283)),"")</f>
        <v/>
      </c>
    </row>
    <row r="284" spans="4:59" x14ac:dyDescent="0.2">
      <c r="D284" s="186"/>
      <c r="BA284" s="186" t="s">
        <v>388</v>
      </c>
      <c r="BB284" s="186" t="str">
        <f>LEFT(BA284,3)</f>
        <v>EUR</v>
      </c>
      <c r="BC284" s="186">
        <f>ROWS($B$2:BA284)</f>
        <v>283</v>
      </c>
      <c r="BD284" s="186" t="str">
        <f>IF(BB284=$D$5,BC284,"")</f>
        <v/>
      </c>
      <c r="BE284" s="186" t="str">
        <f>IFERROR(SMALL(BD:BD,BC284),"")</f>
        <v/>
      </c>
      <c r="BF284" s="186" t="str">
        <f>IFERROR(INDEX($B$5:$F$553,#REF!,COLUMNS($K$1:BF283)),"")</f>
        <v/>
      </c>
      <c r="BG284" s="186" t="str">
        <f>IFERROR(INDEX($B$5:$F$17373,#REF!,COLUMNS($K$2:BG284)),"")</f>
        <v/>
      </c>
    </row>
    <row r="285" spans="4:59" x14ac:dyDescent="0.2">
      <c r="D285" s="186"/>
      <c r="BA285" s="186" t="s">
        <v>389</v>
      </c>
      <c r="BB285" s="186" t="str">
        <f>LEFT(BA285,3)</f>
        <v>EUR</v>
      </c>
      <c r="BC285" s="186">
        <f>ROWS($B$2:BA285)</f>
        <v>284</v>
      </c>
      <c r="BD285" s="186" t="str">
        <f>IF(BB285=$D$5,BC285,"")</f>
        <v/>
      </c>
      <c r="BE285" s="186" t="str">
        <f>IFERROR(SMALL(BD:BD,BC285),"")</f>
        <v/>
      </c>
      <c r="BF285" s="186" t="str">
        <f>IFERROR(INDEX($B$5:$F$553,#REF!,COLUMNS($K$1:BF284)),"")</f>
        <v/>
      </c>
      <c r="BG285" s="186" t="str">
        <f>IFERROR(INDEX($B$5:$F$17373,#REF!,COLUMNS($K$2:BG285)),"")</f>
        <v/>
      </c>
    </row>
    <row r="286" spans="4:59" x14ac:dyDescent="0.2">
      <c r="D286" s="186"/>
      <c r="BA286" s="186" t="s">
        <v>390</v>
      </c>
      <c r="BB286" s="186" t="str">
        <f>LEFT(BA286,3)</f>
        <v>EUR</v>
      </c>
      <c r="BC286" s="186">
        <f>ROWS($B$2:BA286)</f>
        <v>285</v>
      </c>
      <c r="BD286" s="186" t="str">
        <f>IF(BB286=$D$5,BC286,"")</f>
        <v/>
      </c>
      <c r="BE286" s="186" t="str">
        <f>IFERROR(SMALL(BD:BD,BC286),"")</f>
        <v/>
      </c>
      <c r="BF286" s="186" t="str">
        <f>IFERROR(INDEX($B$5:$F$553,#REF!,COLUMNS($K$1:BF285)),"")</f>
        <v/>
      </c>
      <c r="BG286" s="186" t="str">
        <f>IFERROR(INDEX($B$5:$F$17373,#REF!,COLUMNS($K$2:BG286)),"")</f>
        <v/>
      </c>
    </row>
    <row r="287" spans="4:59" x14ac:dyDescent="0.2">
      <c r="D287" s="186"/>
      <c r="BA287" s="186" t="s">
        <v>391</v>
      </c>
      <c r="BB287" s="186" t="str">
        <f>LEFT(BA287,3)</f>
        <v>EUR</v>
      </c>
      <c r="BC287" s="186">
        <f>ROWS($B$2:BA287)</f>
        <v>286</v>
      </c>
      <c r="BD287" s="186" t="str">
        <f>IF(BB287=$D$5,BC287,"")</f>
        <v/>
      </c>
      <c r="BE287" s="186" t="str">
        <f>IFERROR(SMALL(BD:BD,BC287),"")</f>
        <v/>
      </c>
      <c r="BF287" s="186" t="str">
        <f>IFERROR(INDEX($B$5:$F$553,#REF!,COLUMNS($K$1:BF286)),"")</f>
        <v/>
      </c>
      <c r="BG287" s="186" t="str">
        <f>IFERROR(INDEX($B$5:$F$17373,#REF!,COLUMNS($K$2:BG287)),"")</f>
        <v/>
      </c>
    </row>
    <row r="288" spans="4:59" x14ac:dyDescent="0.2">
      <c r="D288" s="186"/>
      <c r="BA288" s="186" t="s">
        <v>392</v>
      </c>
      <c r="BB288" s="186" t="str">
        <f>LEFT(BA288,3)</f>
        <v>EUR</v>
      </c>
      <c r="BC288" s="186">
        <f>ROWS($B$2:BA288)</f>
        <v>287</v>
      </c>
      <c r="BD288" s="186" t="str">
        <f>IF(BB288=$D$5,BC288,"")</f>
        <v/>
      </c>
      <c r="BE288" s="186" t="str">
        <f>IFERROR(SMALL(BD:BD,BC288),"")</f>
        <v/>
      </c>
      <c r="BF288" s="186" t="str">
        <f>IFERROR(INDEX($B$5:$F$553,#REF!,COLUMNS($K$1:BF287)),"")</f>
        <v/>
      </c>
      <c r="BG288" s="186" t="str">
        <f>IFERROR(INDEX($B$5:$F$17373,#REF!,COLUMNS($K$2:BG288)),"")</f>
        <v/>
      </c>
    </row>
    <row r="289" spans="4:59" x14ac:dyDescent="0.2">
      <c r="D289" s="186"/>
      <c r="BA289" s="186" t="s">
        <v>393</v>
      </c>
      <c r="BB289" s="186" t="str">
        <f>LEFT(BA289,3)</f>
        <v>EUR</v>
      </c>
      <c r="BC289" s="186">
        <f>ROWS($B$2:BA289)</f>
        <v>288</v>
      </c>
      <c r="BD289" s="186" t="str">
        <f>IF(BB289=$D$5,BC289,"")</f>
        <v/>
      </c>
      <c r="BE289" s="186" t="str">
        <f>IFERROR(SMALL(BD:BD,BC289),"")</f>
        <v/>
      </c>
      <c r="BF289" s="186" t="str">
        <f>IFERROR(INDEX($B$5:$F$553,#REF!,COLUMNS($K$1:BF288)),"")</f>
        <v/>
      </c>
      <c r="BG289" s="186" t="str">
        <f>IFERROR(INDEX($B$5:$F$17373,#REF!,COLUMNS($K$2:BG289)),"")</f>
        <v/>
      </c>
    </row>
    <row r="290" spans="4:59" x14ac:dyDescent="0.2">
      <c r="D290" s="186"/>
      <c r="BA290" s="186" t="s">
        <v>394</v>
      </c>
      <c r="BB290" s="186" t="str">
        <f>LEFT(BA290,3)</f>
        <v>EUR</v>
      </c>
      <c r="BC290" s="186">
        <f>ROWS($B$2:BA290)</f>
        <v>289</v>
      </c>
      <c r="BD290" s="186" t="str">
        <f>IF(BB290=$D$5,BC290,"")</f>
        <v/>
      </c>
      <c r="BE290" s="186" t="str">
        <f>IFERROR(SMALL(BD:BD,BC290),"")</f>
        <v/>
      </c>
      <c r="BF290" s="186" t="str">
        <f>IFERROR(INDEX($B$5:$F$553,#REF!,COLUMNS($K$1:BF289)),"")</f>
        <v/>
      </c>
      <c r="BG290" s="186" t="str">
        <f>IFERROR(INDEX($B$5:$F$17373,#REF!,COLUMNS($K$2:BG290)),"")</f>
        <v/>
      </c>
    </row>
    <row r="291" spans="4:59" x14ac:dyDescent="0.2">
      <c r="D291" s="186"/>
      <c r="BA291" s="186" t="s">
        <v>395</v>
      </c>
      <c r="BB291" s="186" t="str">
        <f>LEFT(BA291,3)</f>
        <v>EUR</v>
      </c>
      <c r="BC291" s="186">
        <f>ROWS($B$2:BA291)</f>
        <v>290</v>
      </c>
      <c r="BD291" s="186" t="str">
        <f>IF(BB291=$D$5,BC291,"")</f>
        <v/>
      </c>
      <c r="BE291" s="186" t="str">
        <f>IFERROR(SMALL(BD:BD,BC291),"")</f>
        <v/>
      </c>
      <c r="BF291" s="186" t="str">
        <f>IFERROR(INDEX($B$5:$F$553,#REF!,COLUMNS($K$1:BF290)),"")</f>
        <v/>
      </c>
      <c r="BG291" s="186" t="str">
        <f>IFERROR(INDEX($B$5:$F$17373,#REF!,COLUMNS($K$2:BG291)),"")</f>
        <v/>
      </c>
    </row>
    <row r="292" spans="4:59" x14ac:dyDescent="0.2">
      <c r="D292" s="186"/>
      <c r="BA292" s="186" t="s">
        <v>396</v>
      </c>
      <c r="BB292" s="186" t="str">
        <f>LEFT(BA292,3)</f>
        <v>EUR</v>
      </c>
      <c r="BC292" s="186">
        <f>ROWS($B$2:BA292)</f>
        <v>291</v>
      </c>
      <c r="BD292" s="186" t="str">
        <f>IF(BB292=$D$5,BC292,"")</f>
        <v/>
      </c>
      <c r="BE292" s="186" t="str">
        <f>IFERROR(SMALL(BD:BD,BC292),"")</f>
        <v/>
      </c>
      <c r="BF292" s="186" t="str">
        <f>IFERROR(INDEX($B$5:$F$553,#REF!,COLUMNS($K$1:BF291)),"")</f>
        <v/>
      </c>
      <c r="BG292" s="186" t="str">
        <f>IFERROR(INDEX($B$5:$F$17373,#REF!,COLUMNS($K$2:BG292)),"")</f>
        <v/>
      </c>
    </row>
    <row r="293" spans="4:59" x14ac:dyDescent="0.2">
      <c r="D293" s="186"/>
      <c r="BA293" s="186" t="s">
        <v>397</v>
      </c>
      <c r="BB293" s="186" t="str">
        <f>LEFT(BA293,3)</f>
        <v>EUR</v>
      </c>
      <c r="BC293" s="186">
        <f>ROWS($B$2:BA293)</f>
        <v>292</v>
      </c>
      <c r="BD293" s="186" t="str">
        <f>IF(BB293=$D$5,BC293,"")</f>
        <v/>
      </c>
      <c r="BE293" s="186" t="str">
        <f>IFERROR(SMALL(BD:BD,BC293),"")</f>
        <v/>
      </c>
      <c r="BF293" s="186" t="str">
        <f>IFERROR(INDEX($B$5:$F$553,#REF!,COLUMNS($K$1:BF292)),"")</f>
        <v/>
      </c>
      <c r="BG293" s="186" t="str">
        <f>IFERROR(INDEX($B$5:$F$17373,#REF!,COLUMNS($K$2:BG293)),"")</f>
        <v/>
      </c>
    </row>
    <row r="294" spans="4:59" x14ac:dyDescent="0.2">
      <c r="D294" s="186"/>
      <c r="BA294" s="186" t="s">
        <v>398</v>
      </c>
      <c r="BB294" s="186" t="str">
        <f>LEFT(BA294,3)</f>
        <v>EUR</v>
      </c>
      <c r="BC294" s="186">
        <f>ROWS($B$2:BA294)</f>
        <v>293</v>
      </c>
      <c r="BD294" s="186" t="str">
        <f>IF(BB294=$D$5,BC294,"")</f>
        <v/>
      </c>
      <c r="BE294" s="186" t="str">
        <f>IFERROR(SMALL(BD:BD,BC294),"")</f>
        <v/>
      </c>
      <c r="BF294" s="186" t="str">
        <f>IFERROR(INDEX($B$5:$F$553,#REF!,COLUMNS($K$1:BF293)),"")</f>
        <v/>
      </c>
      <c r="BG294" s="186" t="str">
        <f>IFERROR(INDEX($B$5:$F$17373,#REF!,COLUMNS($K$2:BG294)),"")</f>
        <v/>
      </c>
    </row>
    <row r="295" spans="4:59" x14ac:dyDescent="0.2">
      <c r="D295" s="186"/>
      <c r="BA295" s="186" t="s">
        <v>399</v>
      </c>
      <c r="BB295" s="186" t="str">
        <f>LEFT(BA295,3)</f>
        <v>EUR</v>
      </c>
      <c r="BC295" s="186">
        <f>ROWS($B$2:BA295)</f>
        <v>294</v>
      </c>
      <c r="BD295" s="186" t="str">
        <f>IF(BB295=$D$5,BC295,"")</f>
        <v/>
      </c>
      <c r="BE295" s="186" t="str">
        <f>IFERROR(SMALL(BD:BD,BC295),"")</f>
        <v/>
      </c>
      <c r="BF295" s="186" t="str">
        <f>IFERROR(INDEX($B$5:$F$553,#REF!,COLUMNS($K$1:BF294)),"")</f>
        <v/>
      </c>
      <c r="BG295" s="186" t="str">
        <f>IFERROR(INDEX($B$5:$F$17373,#REF!,COLUMNS($K$2:BG295)),"")</f>
        <v/>
      </c>
    </row>
    <row r="296" spans="4:59" x14ac:dyDescent="0.2">
      <c r="D296" s="186"/>
      <c r="BA296" s="186" t="s">
        <v>400</v>
      </c>
      <c r="BB296" s="186" t="str">
        <f>LEFT(BA296,3)</f>
        <v>EUR</v>
      </c>
      <c r="BC296" s="186">
        <f>ROWS($B$2:BA296)</f>
        <v>295</v>
      </c>
      <c r="BD296" s="186" t="str">
        <f>IF(BB296=$D$5,BC296,"")</f>
        <v/>
      </c>
      <c r="BE296" s="186" t="str">
        <f>IFERROR(SMALL(BD:BD,BC296),"")</f>
        <v/>
      </c>
      <c r="BF296" s="186" t="str">
        <f>IFERROR(INDEX($B$5:$F$553,#REF!,COLUMNS($K$1:BF295)),"")</f>
        <v/>
      </c>
      <c r="BG296" s="186" t="str">
        <f>IFERROR(INDEX($B$5:$F$17373,#REF!,COLUMNS($K$2:BG296)),"")</f>
        <v/>
      </c>
    </row>
    <row r="297" spans="4:59" x14ac:dyDescent="0.2">
      <c r="D297" s="186"/>
      <c r="BA297" s="186" t="s">
        <v>401</v>
      </c>
      <c r="BB297" s="186" t="str">
        <f>LEFT(BA297,3)</f>
        <v>EUR</v>
      </c>
      <c r="BC297" s="186">
        <f>ROWS($B$2:BA297)</f>
        <v>296</v>
      </c>
      <c r="BD297" s="186" t="str">
        <f>IF(BB297=$D$5,BC297,"")</f>
        <v/>
      </c>
      <c r="BE297" s="186" t="str">
        <f>IFERROR(SMALL(BD:BD,BC297),"")</f>
        <v/>
      </c>
      <c r="BF297" s="186" t="str">
        <f>IFERROR(INDEX($B$5:$F$553,#REF!,COLUMNS($K$1:BF296)),"")</f>
        <v/>
      </c>
      <c r="BG297" s="186" t="str">
        <f>IFERROR(INDEX($B$5:$F$17373,#REF!,COLUMNS($K$2:BG297)),"")</f>
        <v/>
      </c>
    </row>
    <row r="298" spans="4:59" x14ac:dyDescent="0.2">
      <c r="D298" s="186"/>
      <c r="BA298" s="186" t="s">
        <v>402</v>
      </c>
      <c r="BB298" s="186" t="str">
        <f>LEFT(BA298,3)</f>
        <v>EUR</v>
      </c>
      <c r="BC298" s="186">
        <f>ROWS($B$2:BA298)</f>
        <v>297</v>
      </c>
      <c r="BD298" s="186" t="str">
        <f>IF(BB298=$D$5,BC298,"")</f>
        <v/>
      </c>
      <c r="BE298" s="186" t="str">
        <f>IFERROR(SMALL(BD:BD,BC298),"")</f>
        <v/>
      </c>
      <c r="BF298" s="186" t="str">
        <f>IFERROR(INDEX($B$5:$F$553,#REF!,COLUMNS($K$1:BF297)),"")</f>
        <v/>
      </c>
      <c r="BG298" s="186" t="str">
        <f>IFERROR(INDEX($B$5:$F$17373,#REF!,COLUMNS($K$2:BG298)),"")</f>
        <v/>
      </c>
    </row>
    <row r="299" spans="4:59" x14ac:dyDescent="0.2">
      <c r="D299" s="186"/>
      <c r="BA299" s="186" t="s">
        <v>403</v>
      </c>
      <c r="BB299" s="186" t="str">
        <f>LEFT(BA299,3)</f>
        <v>EUR</v>
      </c>
      <c r="BC299" s="186">
        <f>ROWS($B$2:BA299)</f>
        <v>298</v>
      </c>
      <c r="BD299" s="186" t="str">
        <f>IF(BB299=$D$5,BC299,"")</f>
        <v/>
      </c>
      <c r="BE299" s="186" t="str">
        <f>IFERROR(SMALL(BD:BD,BC299),"")</f>
        <v/>
      </c>
      <c r="BF299" s="186" t="str">
        <f>IFERROR(INDEX($B$5:$F$553,#REF!,COLUMNS($K$1:BF298)),"")</f>
        <v/>
      </c>
      <c r="BG299" s="186" t="str">
        <f>IFERROR(INDEX($B$5:$F$17373,#REF!,COLUMNS($K$2:BG299)),"")</f>
        <v/>
      </c>
    </row>
    <row r="300" spans="4:59" x14ac:dyDescent="0.2">
      <c r="D300" s="186"/>
      <c r="BA300" s="186" t="s">
        <v>404</v>
      </c>
      <c r="BB300" s="186" t="str">
        <f>LEFT(BA300,3)</f>
        <v>EUR</v>
      </c>
      <c r="BC300" s="186">
        <f>ROWS($B$2:BA300)</f>
        <v>299</v>
      </c>
      <c r="BD300" s="186" t="str">
        <f>IF(BB300=$D$5,BC300,"")</f>
        <v/>
      </c>
      <c r="BE300" s="186" t="str">
        <f>IFERROR(SMALL(BD:BD,BC300),"")</f>
        <v/>
      </c>
      <c r="BF300" s="186" t="str">
        <f>IFERROR(INDEX($B$5:$F$553,#REF!,COLUMNS($K$1:BF299)),"")</f>
        <v/>
      </c>
      <c r="BG300" s="186" t="str">
        <f>IFERROR(INDEX($B$5:$F$17373,#REF!,COLUMNS($K$2:BG300)),"")</f>
        <v/>
      </c>
    </row>
    <row r="301" spans="4:59" x14ac:dyDescent="0.2">
      <c r="D301" s="186"/>
      <c r="BA301" s="186" t="s">
        <v>405</v>
      </c>
      <c r="BB301" s="186" t="str">
        <f>LEFT(BA301,3)</f>
        <v>EUR</v>
      </c>
      <c r="BC301" s="186">
        <f>ROWS($B$2:BA301)</f>
        <v>300</v>
      </c>
      <c r="BD301" s="186" t="str">
        <f>IF(BB301=$D$5,BC301,"")</f>
        <v/>
      </c>
      <c r="BE301" s="186" t="str">
        <f>IFERROR(SMALL(BD:BD,BC301),"")</f>
        <v/>
      </c>
      <c r="BF301" s="186" t="str">
        <f>IFERROR(INDEX($B$5:$F$553,#REF!,COLUMNS($K$1:BF300)),"")</f>
        <v/>
      </c>
      <c r="BG301" s="186" t="str">
        <f>IFERROR(INDEX($B$5:$F$17373,#REF!,COLUMNS($K$2:BG301)),"")</f>
        <v/>
      </c>
    </row>
    <row r="302" spans="4:59" x14ac:dyDescent="0.2">
      <c r="D302" s="186"/>
      <c r="BA302" s="186" t="s">
        <v>406</v>
      </c>
      <c r="BB302" s="186" t="str">
        <f>LEFT(BA302,3)</f>
        <v>EUR</v>
      </c>
      <c r="BC302" s="186">
        <f>ROWS($B$2:BA302)</f>
        <v>301</v>
      </c>
      <c r="BD302" s="186" t="str">
        <f>IF(BB302=$D$5,BC302,"")</f>
        <v/>
      </c>
      <c r="BE302" s="186" t="str">
        <f>IFERROR(SMALL(BD:BD,BC302),"")</f>
        <v/>
      </c>
      <c r="BF302" s="186" t="str">
        <f>IFERROR(INDEX($B$5:$F$553,#REF!,COLUMNS($K$1:BF301)),"")</f>
        <v/>
      </c>
      <c r="BG302" s="186" t="str">
        <f>IFERROR(INDEX($B$5:$F$17373,#REF!,COLUMNS($K$2:BG302)),"")</f>
        <v/>
      </c>
    </row>
    <row r="303" spans="4:59" x14ac:dyDescent="0.2">
      <c r="D303" s="186"/>
      <c r="BA303" s="186" t="s">
        <v>407</v>
      </c>
      <c r="BB303" s="186" t="str">
        <f>LEFT(BA303,3)</f>
        <v>EUR</v>
      </c>
      <c r="BC303" s="186">
        <f>ROWS($B$2:BA303)</f>
        <v>302</v>
      </c>
      <c r="BD303" s="186" t="str">
        <f>IF(BB303=$D$5,BC303,"")</f>
        <v/>
      </c>
      <c r="BE303" s="186" t="str">
        <f>IFERROR(SMALL(BD:BD,BC303),"")</f>
        <v/>
      </c>
      <c r="BF303" s="186" t="str">
        <f>IFERROR(INDEX($B$5:$F$553,#REF!,COLUMNS($K$1:BF302)),"")</f>
        <v/>
      </c>
      <c r="BG303" s="186" t="str">
        <f>IFERROR(INDEX($B$5:$F$17373,#REF!,COLUMNS($K$2:BG303)),"")</f>
        <v/>
      </c>
    </row>
    <row r="304" spans="4:59" x14ac:dyDescent="0.2">
      <c r="D304" s="186"/>
      <c r="BA304" s="186" t="s">
        <v>408</v>
      </c>
      <c r="BB304" s="186" t="str">
        <f>LEFT(BA304,3)</f>
        <v>EUR</v>
      </c>
      <c r="BC304" s="186">
        <f>ROWS($B$2:BA304)</f>
        <v>303</v>
      </c>
      <c r="BD304" s="186" t="str">
        <f>IF(BB304=$D$5,BC304,"")</f>
        <v/>
      </c>
      <c r="BE304" s="186" t="str">
        <f>IFERROR(SMALL(BD:BD,BC304),"")</f>
        <v/>
      </c>
      <c r="BF304" s="186" t="str">
        <f>IFERROR(INDEX($B$5:$F$553,#REF!,COLUMNS($K$1:BF303)),"")</f>
        <v/>
      </c>
      <c r="BG304" s="186" t="str">
        <f>IFERROR(INDEX($B$5:$F$17373,#REF!,COLUMNS($K$2:BG304)),"")</f>
        <v/>
      </c>
    </row>
    <row r="305" spans="4:59" x14ac:dyDescent="0.2">
      <c r="D305" s="186"/>
      <c r="BA305" s="186" t="s">
        <v>409</v>
      </c>
      <c r="BB305" s="186" t="str">
        <f>LEFT(BA305,3)</f>
        <v>EUR</v>
      </c>
      <c r="BC305" s="186">
        <f>ROWS($B$2:BA305)</f>
        <v>304</v>
      </c>
      <c r="BD305" s="186" t="str">
        <f>IF(BB305=$D$5,BC305,"")</f>
        <v/>
      </c>
      <c r="BE305" s="186" t="str">
        <f>IFERROR(SMALL(BD:BD,BC305),"")</f>
        <v/>
      </c>
      <c r="BF305" s="186" t="str">
        <f>IFERROR(INDEX($B$5:$F$553,#REF!,COLUMNS($K$1:BF304)),"")</f>
        <v/>
      </c>
      <c r="BG305" s="186" t="str">
        <f>IFERROR(INDEX($B$5:$F$17373,#REF!,COLUMNS($K$2:BG305)),"")</f>
        <v/>
      </c>
    </row>
    <row r="306" spans="4:59" x14ac:dyDescent="0.2">
      <c r="D306" s="186"/>
      <c r="BA306" s="186" t="s">
        <v>410</v>
      </c>
      <c r="BB306" s="186" t="str">
        <f>LEFT(BA306,3)</f>
        <v>EUR</v>
      </c>
      <c r="BC306" s="186">
        <f>ROWS($B$2:BA306)</f>
        <v>305</v>
      </c>
      <c r="BD306" s="186" t="str">
        <f>IF(BB306=$D$5,BC306,"")</f>
        <v/>
      </c>
      <c r="BE306" s="186" t="str">
        <f>IFERROR(SMALL(BD:BD,BC306),"")</f>
        <v/>
      </c>
      <c r="BF306" s="186" t="str">
        <f>IFERROR(INDEX($B$5:$F$553,#REF!,COLUMNS($K$1:BF305)),"")</f>
        <v/>
      </c>
      <c r="BG306" s="186" t="str">
        <f>IFERROR(INDEX($B$5:$F$17373,#REF!,COLUMNS($K$2:BG306)),"")</f>
        <v/>
      </c>
    </row>
    <row r="307" spans="4:59" x14ac:dyDescent="0.2">
      <c r="D307" s="186"/>
      <c r="BA307" s="186" t="s">
        <v>411</v>
      </c>
      <c r="BB307" s="186" t="str">
        <f>LEFT(BA307,3)</f>
        <v>EUR</v>
      </c>
      <c r="BC307" s="186">
        <f>ROWS($B$2:BA307)</f>
        <v>306</v>
      </c>
      <c r="BD307" s="186" t="str">
        <f>IF(BB307=$D$5,BC307,"")</f>
        <v/>
      </c>
      <c r="BE307" s="186" t="str">
        <f>IFERROR(SMALL(BD:BD,BC307),"")</f>
        <v/>
      </c>
      <c r="BF307" s="186" t="str">
        <f>IFERROR(INDEX($B$5:$F$553,#REF!,COLUMNS($K$1:BF306)),"")</f>
        <v/>
      </c>
      <c r="BG307" s="186" t="str">
        <f>IFERROR(INDEX($B$5:$F$17373,#REF!,COLUMNS($K$2:BG307)),"")</f>
        <v/>
      </c>
    </row>
    <row r="308" spans="4:59" x14ac:dyDescent="0.2">
      <c r="D308" s="186"/>
      <c r="BA308" s="186" t="s">
        <v>412</v>
      </c>
      <c r="BB308" s="186" t="str">
        <f>LEFT(BA308,3)</f>
        <v>EUR</v>
      </c>
      <c r="BC308" s="186">
        <f>ROWS($B$2:BA308)</f>
        <v>307</v>
      </c>
      <c r="BD308" s="186" t="str">
        <f>IF(BB308=$D$5,BC308,"")</f>
        <v/>
      </c>
      <c r="BE308" s="186" t="str">
        <f>IFERROR(SMALL(BD:BD,BC308),"")</f>
        <v/>
      </c>
      <c r="BF308" s="186" t="str">
        <f>IFERROR(INDEX($B$5:$F$553,#REF!,COLUMNS($K$1:BF307)),"")</f>
        <v/>
      </c>
      <c r="BG308" s="186" t="str">
        <f>IFERROR(INDEX($B$5:$F$17373,#REF!,COLUMNS($K$2:BG308)),"")</f>
        <v/>
      </c>
    </row>
    <row r="309" spans="4:59" x14ac:dyDescent="0.2">
      <c r="D309" s="186"/>
      <c r="BA309" s="186" t="s">
        <v>413</v>
      </c>
      <c r="BB309" s="186" t="str">
        <f>LEFT(BA309,3)</f>
        <v>EUR</v>
      </c>
      <c r="BC309" s="186">
        <f>ROWS($B$2:BA309)</f>
        <v>308</v>
      </c>
      <c r="BD309" s="186" t="str">
        <f>IF(BB309=$D$5,BC309,"")</f>
        <v/>
      </c>
      <c r="BE309" s="186" t="str">
        <f>IFERROR(SMALL(BD:BD,BC309),"")</f>
        <v/>
      </c>
      <c r="BF309" s="186" t="str">
        <f>IFERROR(INDEX($B$5:$F$553,#REF!,COLUMNS($K$1:BF308)),"")</f>
        <v/>
      </c>
      <c r="BG309" s="186" t="str">
        <f>IFERROR(INDEX($B$5:$F$17373,#REF!,COLUMNS($K$2:BG309)),"")</f>
        <v/>
      </c>
    </row>
    <row r="310" spans="4:59" x14ac:dyDescent="0.2">
      <c r="D310" s="186"/>
      <c r="BA310" s="186" t="s">
        <v>414</v>
      </c>
      <c r="BB310" s="186" t="str">
        <f>LEFT(BA310,3)</f>
        <v>EUR</v>
      </c>
      <c r="BC310" s="186">
        <f>ROWS($B$2:BA310)</f>
        <v>309</v>
      </c>
      <c r="BD310" s="186" t="str">
        <f>IF(BB310=$D$5,BC310,"")</f>
        <v/>
      </c>
      <c r="BE310" s="186" t="str">
        <f>IFERROR(SMALL(BD:BD,BC310),"")</f>
        <v/>
      </c>
      <c r="BF310" s="186" t="str">
        <f>IFERROR(INDEX($B$5:$F$553,#REF!,COLUMNS($K$1:BF309)),"")</f>
        <v/>
      </c>
      <c r="BG310" s="186" t="str">
        <f>IFERROR(INDEX($B$5:$F$17373,#REF!,COLUMNS($K$2:BG310)),"")</f>
        <v/>
      </c>
    </row>
    <row r="311" spans="4:59" x14ac:dyDescent="0.2">
      <c r="D311" s="186"/>
      <c r="BA311" s="186" t="s">
        <v>415</v>
      </c>
      <c r="BB311" s="186" t="str">
        <f>LEFT(BA311,3)</f>
        <v>EUR</v>
      </c>
      <c r="BC311" s="186">
        <f>ROWS($B$2:BA311)</f>
        <v>310</v>
      </c>
      <c r="BD311" s="186" t="str">
        <f>IF(BB311=$D$5,BC311,"")</f>
        <v/>
      </c>
      <c r="BE311" s="186" t="str">
        <f>IFERROR(SMALL(BD:BD,BC311),"")</f>
        <v/>
      </c>
      <c r="BF311" s="186" t="str">
        <f>IFERROR(INDEX($B$5:$F$553,#REF!,COLUMNS($K$1:BF310)),"")</f>
        <v/>
      </c>
      <c r="BG311" s="186" t="str">
        <f>IFERROR(INDEX($B$5:$F$17373,#REF!,COLUMNS($K$2:BG311)),"")</f>
        <v/>
      </c>
    </row>
    <row r="312" spans="4:59" x14ac:dyDescent="0.2">
      <c r="D312" s="186"/>
      <c r="BA312" s="186" t="s">
        <v>416</v>
      </c>
      <c r="BB312" s="186" t="str">
        <f>LEFT(BA312,3)</f>
        <v>EUR</v>
      </c>
      <c r="BC312" s="186">
        <f>ROWS($B$2:BA312)</f>
        <v>311</v>
      </c>
      <c r="BD312" s="186" t="str">
        <f>IF(BB312=$D$5,BC312,"")</f>
        <v/>
      </c>
      <c r="BE312" s="186" t="str">
        <f>IFERROR(SMALL(BD:BD,BC312),"")</f>
        <v/>
      </c>
      <c r="BF312" s="186" t="str">
        <f>IFERROR(INDEX($B$5:$F$553,#REF!,COLUMNS($K$1:BF311)),"")</f>
        <v/>
      </c>
      <c r="BG312" s="186" t="str">
        <f>IFERROR(INDEX($B$5:$F$17373,#REF!,COLUMNS($K$2:BG312)),"")</f>
        <v/>
      </c>
    </row>
    <row r="313" spans="4:59" x14ac:dyDescent="0.2">
      <c r="D313" s="186"/>
      <c r="BA313" s="186" t="s">
        <v>417</v>
      </c>
      <c r="BB313" s="186" t="str">
        <f>LEFT(BA313,3)</f>
        <v>EUR</v>
      </c>
      <c r="BC313" s="186">
        <f>ROWS($B$2:BA313)</f>
        <v>312</v>
      </c>
      <c r="BD313" s="186" t="str">
        <f>IF(BB313=$D$5,BC313,"")</f>
        <v/>
      </c>
      <c r="BE313" s="186" t="str">
        <f>IFERROR(SMALL(BD:BD,BC313),"")</f>
        <v/>
      </c>
      <c r="BF313" s="186" t="str">
        <f>IFERROR(INDEX($B$5:$F$553,#REF!,COLUMNS($K$1:BF312)),"")</f>
        <v/>
      </c>
      <c r="BG313" s="186" t="str">
        <f>IFERROR(INDEX($B$5:$F$17373,#REF!,COLUMNS($K$2:BG313)),"")</f>
        <v/>
      </c>
    </row>
    <row r="314" spans="4:59" x14ac:dyDescent="0.2">
      <c r="D314" s="186"/>
      <c r="BA314" s="186" t="s">
        <v>418</v>
      </c>
      <c r="BB314" s="186" t="str">
        <f>LEFT(BA314,3)</f>
        <v>EUR</v>
      </c>
      <c r="BC314" s="186">
        <f>ROWS($B$2:BA314)</f>
        <v>313</v>
      </c>
      <c r="BD314" s="186" t="str">
        <f>IF(BB314=$D$5,BC314,"")</f>
        <v/>
      </c>
      <c r="BE314" s="186" t="str">
        <f>IFERROR(SMALL(BD:BD,BC314),"")</f>
        <v/>
      </c>
      <c r="BF314" s="186" t="str">
        <f>IFERROR(INDEX($B$5:$F$553,#REF!,COLUMNS($K$1:BF313)),"")</f>
        <v/>
      </c>
      <c r="BG314" s="186" t="str">
        <f>IFERROR(INDEX($B$5:$F$17373,#REF!,COLUMNS($K$2:BG314)),"")</f>
        <v/>
      </c>
    </row>
    <row r="315" spans="4:59" x14ac:dyDescent="0.2">
      <c r="D315" s="186"/>
      <c r="BA315" s="186" t="s">
        <v>419</v>
      </c>
      <c r="BB315" s="186" t="str">
        <f>LEFT(BA315,3)</f>
        <v>EUR</v>
      </c>
      <c r="BC315" s="186">
        <f>ROWS($B$2:BA315)</f>
        <v>314</v>
      </c>
      <c r="BD315" s="186" t="str">
        <f>IF(BB315=$D$5,BC315,"")</f>
        <v/>
      </c>
      <c r="BE315" s="186" t="str">
        <f>IFERROR(SMALL(BD:BD,BC315),"")</f>
        <v/>
      </c>
      <c r="BF315" s="186" t="str">
        <f>IFERROR(INDEX($B$5:$F$553,#REF!,COLUMNS($K$1:BF314)),"")</f>
        <v/>
      </c>
      <c r="BG315" s="186" t="str">
        <f>IFERROR(INDEX($B$5:$F$17373,#REF!,COLUMNS($K$2:BG315)),"")</f>
        <v/>
      </c>
    </row>
    <row r="316" spans="4:59" x14ac:dyDescent="0.2">
      <c r="D316" s="186"/>
      <c r="BA316" s="186" t="s">
        <v>420</v>
      </c>
      <c r="BB316" s="186" t="str">
        <f>LEFT(BA316,3)</f>
        <v>EUR</v>
      </c>
      <c r="BC316" s="186">
        <f>ROWS($B$2:BA316)</f>
        <v>315</v>
      </c>
      <c r="BD316" s="186" t="str">
        <f>IF(BB316=$D$5,BC316,"")</f>
        <v/>
      </c>
      <c r="BE316" s="186" t="str">
        <f>IFERROR(SMALL(BD:BD,BC316),"")</f>
        <v/>
      </c>
      <c r="BF316" s="186" t="str">
        <f>IFERROR(INDEX($B$5:$F$553,#REF!,COLUMNS($K$1:BF315)),"")</f>
        <v/>
      </c>
      <c r="BG316" s="186" t="str">
        <f>IFERROR(INDEX($B$5:$F$17373,#REF!,COLUMNS($K$2:BG316)),"")</f>
        <v/>
      </c>
    </row>
    <row r="317" spans="4:59" x14ac:dyDescent="0.2">
      <c r="D317" s="186"/>
      <c r="BA317" s="186" t="s">
        <v>421</v>
      </c>
      <c r="BB317" s="186" t="str">
        <f>LEFT(BA317,3)</f>
        <v>EUR</v>
      </c>
      <c r="BC317" s="186">
        <f>ROWS($B$2:BA317)</f>
        <v>316</v>
      </c>
      <c r="BD317" s="186" t="str">
        <f>IF(BB317=$D$5,BC317,"")</f>
        <v/>
      </c>
      <c r="BE317" s="186" t="str">
        <f>IFERROR(SMALL(BD:BD,BC317),"")</f>
        <v/>
      </c>
      <c r="BF317" s="186" t="str">
        <f>IFERROR(INDEX($B$5:$F$553,#REF!,COLUMNS($K$1:BF316)),"")</f>
        <v/>
      </c>
      <c r="BG317" s="186" t="str">
        <f>IFERROR(INDEX($B$5:$F$17373,#REF!,COLUMNS($K$2:BG317)),"")</f>
        <v/>
      </c>
    </row>
    <row r="318" spans="4:59" x14ac:dyDescent="0.2">
      <c r="D318" s="186"/>
      <c r="BA318" s="186" t="s">
        <v>422</v>
      </c>
      <c r="BB318" s="186" t="str">
        <f>LEFT(BA318,3)</f>
        <v>EUR</v>
      </c>
      <c r="BC318" s="186">
        <f>ROWS($B$2:BA318)</f>
        <v>317</v>
      </c>
      <c r="BD318" s="186" t="str">
        <f>IF(BB318=$D$5,BC318,"")</f>
        <v/>
      </c>
      <c r="BE318" s="186" t="str">
        <f>IFERROR(SMALL(BD:BD,BC318),"")</f>
        <v/>
      </c>
      <c r="BF318" s="186" t="str">
        <f>IFERROR(INDEX($B$5:$F$553,#REF!,COLUMNS($K$1:BF317)),"")</f>
        <v/>
      </c>
      <c r="BG318" s="186" t="str">
        <f>IFERROR(INDEX($B$5:$F$17373,#REF!,COLUMNS($K$2:BG318)),"")</f>
        <v/>
      </c>
    </row>
    <row r="319" spans="4:59" x14ac:dyDescent="0.2">
      <c r="D319" s="186"/>
      <c r="BA319" s="186" t="s">
        <v>423</v>
      </c>
      <c r="BB319" s="186" t="str">
        <f>LEFT(BA319,3)</f>
        <v>EUR</v>
      </c>
      <c r="BC319" s="186">
        <f>ROWS($B$2:BA319)</f>
        <v>318</v>
      </c>
      <c r="BD319" s="186" t="str">
        <f>IF(BB319=$D$5,BC319,"")</f>
        <v/>
      </c>
      <c r="BE319" s="186" t="str">
        <f>IFERROR(SMALL(BD:BD,BC319),"")</f>
        <v/>
      </c>
      <c r="BF319" s="186" t="str">
        <f>IFERROR(INDEX($B$5:$F$553,#REF!,COLUMNS($K$1:BF318)),"")</f>
        <v/>
      </c>
      <c r="BG319" s="186" t="str">
        <f>IFERROR(INDEX($B$5:$F$17373,#REF!,COLUMNS($K$2:BG319)),"")</f>
        <v/>
      </c>
    </row>
    <row r="320" spans="4:59" x14ac:dyDescent="0.2">
      <c r="D320" s="186"/>
      <c r="BA320" s="186" t="s">
        <v>424</v>
      </c>
      <c r="BB320" s="186" t="str">
        <f>LEFT(BA320,3)</f>
        <v>EUR</v>
      </c>
      <c r="BC320" s="186">
        <f>ROWS($B$2:BA320)</f>
        <v>319</v>
      </c>
      <c r="BD320" s="186" t="str">
        <f>IF(BB320=$D$5,BC320,"")</f>
        <v/>
      </c>
      <c r="BE320" s="186" t="str">
        <f>IFERROR(SMALL(BD:BD,BC320),"")</f>
        <v/>
      </c>
      <c r="BF320" s="186" t="str">
        <f>IFERROR(INDEX($B$5:$F$553,#REF!,COLUMNS($K$1:BF319)),"")</f>
        <v/>
      </c>
      <c r="BG320" s="186" t="str">
        <f>IFERROR(INDEX($B$5:$F$17373,#REF!,COLUMNS($K$2:BG320)),"")</f>
        <v/>
      </c>
    </row>
    <row r="321" spans="4:59" x14ac:dyDescent="0.2">
      <c r="D321" s="186"/>
      <c r="BA321" s="186" t="s">
        <v>425</v>
      </c>
      <c r="BB321" s="186" t="str">
        <f>LEFT(BA321,3)</f>
        <v>EUR</v>
      </c>
      <c r="BC321" s="186">
        <f>ROWS($B$2:BA321)</f>
        <v>320</v>
      </c>
      <c r="BD321" s="186" t="str">
        <f>IF(BB321=$D$5,BC321,"")</f>
        <v/>
      </c>
      <c r="BE321" s="186" t="str">
        <f>IFERROR(SMALL(BD:BD,BC321),"")</f>
        <v/>
      </c>
      <c r="BF321" s="186" t="str">
        <f>IFERROR(INDEX($B$5:$F$553,#REF!,COLUMNS($K$1:BF320)),"")</f>
        <v/>
      </c>
      <c r="BG321" s="186" t="str">
        <f>IFERROR(INDEX($B$5:$F$17373,#REF!,COLUMNS($K$2:BG321)),"")</f>
        <v/>
      </c>
    </row>
    <row r="322" spans="4:59" x14ac:dyDescent="0.2">
      <c r="D322" s="186"/>
      <c r="BA322" s="186" t="s">
        <v>426</v>
      </c>
      <c r="BB322" s="186" t="str">
        <f>LEFT(BA322,3)</f>
        <v>EUR</v>
      </c>
      <c r="BC322" s="186">
        <f>ROWS($B$2:BA322)</f>
        <v>321</v>
      </c>
      <c r="BD322" s="186" t="str">
        <f>IF(BB322=$D$5,BC322,"")</f>
        <v/>
      </c>
      <c r="BE322" s="186" t="str">
        <f>IFERROR(SMALL(BD:BD,BC322),"")</f>
        <v/>
      </c>
      <c r="BF322" s="186" t="str">
        <f>IFERROR(INDEX($B$5:$F$553,#REF!,COLUMNS($K$1:BF321)),"")</f>
        <v/>
      </c>
      <c r="BG322" s="186" t="str">
        <f>IFERROR(INDEX($B$5:$F$17373,#REF!,COLUMNS($K$2:BG322)),"")</f>
        <v/>
      </c>
    </row>
    <row r="323" spans="4:59" x14ac:dyDescent="0.2">
      <c r="D323" s="186"/>
      <c r="BA323" s="186" t="s">
        <v>427</v>
      </c>
      <c r="BB323" s="186" t="str">
        <f>LEFT(BA323,3)</f>
        <v>EUR</v>
      </c>
      <c r="BC323" s="186">
        <f>ROWS($B$2:BA323)</f>
        <v>322</v>
      </c>
      <c r="BD323" s="186" t="str">
        <f>IF(BB323=$D$5,BC323,"")</f>
        <v/>
      </c>
      <c r="BE323" s="186" t="str">
        <f>IFERROR(SMALL(BD:BD,BC323),"")</f>
        <v/>
      </c>
      <c r="BF323" s="186" t="str">
        <f>IFERROR(INDEX($B$5:$F$553,#REF!,COLUMNS($K$1:BF322)),"")</f>
        <v/>
      </c>
      <c r="BG323" s="186" t="str">
        <f>IFERROR(INDEX($B$5:$F$17373,#REF!,COLUMNS($K$2:BG323)),"")</f>
        <v/>
      </c>
    </row>
    <row r="324" spans="4:59" x14ac:dyDescent="0.2">
      <c r="D324" s="186"/>
      <c r="BA324" s="186" t="s">
        <v>428</v>
      </c>
      <c r="BB324" s="186" t="str">
        <f>LEFT(BA324,3)</f>
        <v>EUR</v>
      </c>
      <c r="BC324" s="186">
        <f>ROWS($B$2:BA324)</f>
        <v>323</v>
      </c>
      <c r="BD324" s="186" t="str">
        <f>IF(BB324=$D$5,BC324,"")</f>
        <v/>
      </c>
      <c r="BE324" s="186" t="str">
        <f>IFERROR(SMALL(BD:BD,BC324),"")</f>
        <v/>
      </c>
      <c r="BF324" s="186" t="str">
        <f>IFERROR(INDEX($B$5:$F$553,#REF!,COLUMNS($K$1:BF323)),"")</f>
        <v/>
      </c>
      <c r="BG324" s="186" t="str">
        <f>IFERROR(INDEX($B$5:$F$17373,#REF!,COLUMNS($K$2:BG324)),"")</f>
        <v/>
      </c>
    </row>
    <row r="325" spans="4:59" x14ac:dyDescent="0.2">
      <c r="D325" s="186"/>
      <c r="BA325" s="186" t="s">
        <v>429</v>
      </c>
      <c r="BB325" s="186" t="str">
        <f>LEFT(BA325,3)</f>
        <v>EUR</v>
      </c>
      <c r="BC325" s="186">
        <f>ROWS($B$2:BA325)</f>
        <v>324</v>
      </c>
      <c r="BD325" s="186" t="str">
        <f>IF(BB325=$D$5,BC325,"")</f>
        <v/>
      </c>
      <c r="BE325" s="186" t="str">
        <f>IFERROR(SMALL(BD:BD,BC325),"")</f>
        <v/>
      </c>
      <c r="BF325" s="186" t="str">
        <f>IFERROR(INDEX($B$5:$F$553,#REF!,COLUMNS($K$1:BF324)),"")</f>
        <v/>
      </c>
      <c r="BG325" s="186" t="str">
        <f>IFERROR(INDEX($B$5:$F$17373,#REF!,COLUMNS($K$2:BG325)),"")</f>
        <v/>
      </c>
    </row>
    <row r="326" spans="4:59" x14ac:dyDescent="0.2">
      <c r="D326" s="186"/>
      <c r="BA326" s="186" t="s">
        <v>430</v>
      </c>
      <c r="BB326" s="186" t="str">
        <f>LEFT(BA326,3)</f>
        <v>EUR</v>
      </c>
      <c r="BC326" s="186">
        <f>ROWS($B$2:BA326)</f>
        <v>325</v>
      </c>
      <c r="BD326" s="186" t="str">
        <f>IF(BB326=$D$5,BC326,"")</f>
        <v/>
      </c>
      <c r="BE326" s="186" t="str">
        <f>IFERROR(SMALL(BD:BD,BC326),"")</f>
        <v/>
      </c>
      <c r="BF326" s="186" t="str">
        <f>IFERROR(INDEX($B$5:$F$553,#REF!,COLUMNS($K$1:BF325)),"")</f>
        <v/>
      </c>
      <c r="BG326" s="186" t="str">
        <f>IFERROR(INDEX($B$5:$F$17373,#REF!,COLUMNS($K$2:BG326)),"")</f>
        <v/>
      </c>
    </row>
    <row r="327" spans="4:59" x14ac:dyDescent="0.2">
      <c r="D327" s="186"/>
      <c r="BA327" s="186" t="s">
        <v>431</v>
      </c>
      <c r="BB327" s="186" t="str">
        <f>LEFT(BA327,3)</f>
        <v>EUR</v>
      </c>
      <c r="BC327" s="186">
        <f>ROWS($B$2:BA327)</f>
        <v>326</v>
      </c>
      <c r="BD327" s="186" t="str">
        <f>IF(BB327=$D$5,BC327,"")</f>
        <v/>
      </c>
      <c r="BE327" s="186" t="str">
        <f>IFERROR(SMALL(BD:BD,BC327),"")</f>
        <v/>
      </c>
      <c r="BF327" s="186" t="str">
        <f>IFERROR(INDEX($B$5:$F$553,#REF!,COLUMNS($K$1:BF326)),"")</f>
        <v/>
      </c>
      <c r="BG327" s="186" t="str">
        <f>IFERROR(INDEX($B$5:$F$17373,#REF!,COLUMNS($K$2:BG327)),"")</f>
        <v/>
      </c>
    </row>
    <row r="328" spans="4:59" x14ac:dyDescent="0.2">
      <c r="D328" s="186"/>
      <c r="BA328" s="186" t="s">
        <v>432</v>
      </c>
      <c r="BB328" s="186" t="str">
        <f>LEFT(BA328,3)</f>
        <v>EUR</v>
      </c>
      <c r="BC328" s="186">
        <f>ROWS($B$2:BA328)</f>
        <v>327</v>
      </c>
      <c r="BD328" s="186" t="str">
        <f>IF(BB328=$D$5,BC328,"")</f>
        <v/>
      </c>
      <c r="BE328" s="186" t="str">
        <f>IFERROR(SMALL(BD:BD,BC328),"")</f>
        <v/>
      </c>
      <c r="BF328" s="186" t="str">
        <f>IFERROR(INDEX($B$5:$F$553,#REF!,COLUMNS($K$1:BF327)),"")</f>
        <v/>
      </c>
      <c r="BG328" s="186" t="str">
        <f>IFERROR(INDEX($B$5:$F$17373,#REF!,COLUMNS($K$2:BG328)),"")</f>
        <v/>
      </c>
    </row>
    <row r="329" spans="4:59" x14ac:dyDescent="0.2">
      <c r="D329" s="186"/>
      <c r="BA329" s="186" t="s">
        <v>433</v>
      </c>
      <c r="BB329" s="186" t="str">
        <f>LEFT(BA329,3)</f>
        <v>EUR</v>
      </c>
      <c r="BC329" s="186">
        <f>ROWS($B$2:BA329)</f>
        <v>328</v>
      </c>
      <c r="BD329" s="186" t="str">
        <f>IF(BB329=$D$5,BC329,"")</f>
        <v/>
      </c>
      <c r="BE329" s="186" t="str">
        <f>IFERROR(SMALL(BD:BD,BC329),"")</f>
        <v/>
      </c>
      <c r="BF329" s="186" t="str">
        <f>IFERROR(INDEX($B$5:$F$553,#REF!,COLUMNS($K$1:BF328)),"")</f>
        <v/>
      </c>
      <c r="BG329" s="186" t="str">
        <f>IFERROR(INDEX($B$5:$F$17373,#REF!,COLUMNS($K$2:BG329)),"")</f>
        <v/>
      </c>
    </row>
    <row r="330" spans="4:59" x14ac:dyDescent="0.2">
      <c r="D330" s="186"/>
      <c r="BA330" s="186" t="s">
        <v>434</v>
      </c>
      <c r="BB330" s="186" t="str">
        <f>LEFT(BA330,3)</f>
        <v>EUR</v>
      </c>
      <c r="BC330" s="186">
        <f>ROWS($B$2:BA330)</f>
        <v>329</v>
      </c>
      <c r="BD330" s="186" t="str">
        <f>IF(BB330=$D$5,BC330,"")</f>
        <v/>
      </c>
      <c r="BE330" s="186" t="str">
        <f>IFERROR(SMALL(BD:BD,BC330),"")</f>
        <v/>
      </c>
      <c r="BF330" s="186" t="str">
        <f>IFERROR(INDEX($B$5:$F$553,#REF!,COLUMNS($K$1:BF329)),"")</f>
        <v/>
      </c>
      <c r="BG330" s="186" t="str">
        <f>IFERROR(INDEX($B$5:$F$17373,#REF!,COLUMNS($K$2:BG330)),"")</f>
        <v/>
      </c>
    </row>
    <row r="331" spans="4:59" x14ac:dyDescent="0.2">
      <c r="D331" s="186"/>
      <c r="BA331" s="186" t="s">
        <v>435</v>
      </c>
      <c r="BB331" s="186" t="str">
        <f>LEFT(BA331,3)</f>
        <v>EUR</v>
      </c>
      <c r="BC331" s="186">
        <f>ROWS($B$2:BA331)</f>
        <v>330</v>
      </c>
      <c r="BD331" s="186" t="str">
        <f>IF(BB331=$D$5,BC331,"")</f>
        <v/>
      </c>
      <c r="BE331" s="186" t="str">
        <f>IFERROR(SMALL(BD:BD,BC331),"")</f>
        <v/>
      </c>
      <c r="BF331" s="186" t="str">
        <f>IFERROR(INDEX($B$5:$F$553,#REF!,COLUMNS($K$1:BF330)),"")</f>
        <v/>
      </c>
      <c r="BG331" s="186" t="str">
        <f>IFERROR(INDEX($B$5:$F$17373,#REF!,COLUMNS($K$2:BG331)),"")</f>
        <v/>
      </c>
    </row>
    <row r="332" spans="4:59" x14ac:dyDescent="0.2">
      <c r="D332" s="186"/>
      <c r="BA332" s="186" t="s">
        <v>436</v>
      </c>
      <c r="BB332" s="186" t="str">
        <f>LEFT(BA332,3)</f>
        <v>EUR</v>
      </c>
      <c r="BC332" s="186">
        <f>ROWS($B$2:BA332)</f>
        <v>331</v>
      </c>
      <c r="BD332" s="186" t="str">
        <f>IF(BB332=$D$5,BC332,"")</f>
        <v/>
      </c>
      <c r="BE332" s="186" t="str">
        <f>IFERROR(SMALL(BD:BD,BC332),"")</f>
        <v/>
      </c>
      <c r="BF332" s="186" t="str">
        <f>IFERROR(INDEX($B$5:$F$553,#REF!,COLUMNS($K$1:BF331)),"")</f>
        <v/>
      </c>
      <c r="BG332" s="186" t="str">
        <f>IFERROR(INDEX($B$5:$F$17373,#REF!,COLUMNS($K$2:BG332)),"")</f>
        <v/>
      </c>
    </row>
    <row r="333" spans="4:59" x14ac:dyDescent="0.2">
      <c r="D333" s="186"/>
      <c r="BA333" s="186" t="s">
        <v>437</v>
      </c>
      <c r="BB333" s="186" t="str">
        <f>LEFT(BA333,3)</f>
        <v>EUR</v>
      </c>
      <c r="BC333" s="186">
        <f>ROWS($B$2:BA333)</f>
        <v>332</v>
      </c>
      <c r="BD333" s="186" t="str">
        <f>IF(BB333=$D$5,BC333,"")</f>
        <v/>
      </c>
      <c r="BE333" s="186" t="str">
        <f>IFERROR(SMALL(BD:BD,BC333),"")</f>
        <v/>
      </c>
      <c r="BF333" s="186" t="str">
        <f>IFERROR(INDEX($B$5:$F$553,#REF!,COLUMNS($K$1:BF332)),"")</f>
        <v/>
      </c>
      <c r="BG333" s="186" t="str">
        <f>IFERROR(INDEX($B$5:$F$17373,#REF!,COLUMNS($K$2:BG333)),"")</f>
        <v/>
      </c>
    </row>
    <row r="334" spans="4:59" x14ac:dyDescent="0.2">
      <c r="D334" s="186"/>
      <c r="BA334" s="186" t="s">
        <v>438</v>
      </c>
      <c r="BB334" s="186" t="str">
        <f>LEFT(BA334,3)</f>
        <v>EUR</v>
      </c>
      <c r="BC334" s="186">
        <f>ROWS($B$2:BA334)</f>
        <v>333</v>
      </c>
      <c r="BD334" s="186" t="str">
        <f>IF(BB334=$D$5,BC334,"")</f>
        <v/>
      </c>
      <c r="BE334" s="186" t="str">
        <f>IFERROR(SMALL(BD:BD,BC334),"")</f>
        <v/>
      </c>
      <c r="BF334" s="186" t="str">
        <f>IFERROR(INDEX($B$5:$F$553,#REF!,COLUMNS($K$1:BF333)),"")</f>
        <v/>
      </c>
      <c r="BG334" s="186" t="str">
        <f>IFERROR(INDEX($B$5:$F$17373,#REF!,COLUMNS($K$2:BG334)),"")</f>
        <v/>
      </c>
    </row>
    <row r="335" spans="4:59" x14ac:dyDescent="0.2">
      <c r="D335" s="186"/>
      <c r="BA335" s="186" t="s">
        <v>439</v>
      </c>
      <c r="BB335" s="186" t="str">
        <f>LEFT(BA335,3)</f>
        <v>EUR</v>
      </c>
      <c r="BC335" s="186">
        <f>ROWS($B$2:BA335)</f>
        <v>334</v>
      </c>
      <c r="BD335" s="186" t="str">
        <f>IF(BB335=$D$5,BC335,"")</f>
        <v/>
      </c>
      <c r="BE335" s="186" t="str">
        <f>IFERROR(SMALL(BD:BD,BC335),"")</f>
        <v/>
      </c>
      <c r="BF335" s="186" t="str">
        <f>IFERROR(INDEX($B$5:$F$553,#REF!,COLUMNS($K$1:BF334)),"")</f>
        <v/>
      </c>
      <c r="BG335" s="186" t="str">
        <f>IFERROR(INDEX($B$5:$F$17373,#REF!,COLUMNS($K$2:BG335)),"")</f>
        <v/>
      </c>
    </row>
    <row r="336" spans="4:59" x14ac:dyDescent="0.2">
      <c r="D336" s="186"/>
      <c r="BA336" s="186" t="s">
        <v>440</v>
      </c>
      <c r="BB336" s="186" t="str">
        <f>LEFT(BA336,3)</f>
        <v>EUR</v>
      </c>
      <c r="BC336" s="186">
        <f>ROWS($B$2:BA336)</f>
        <v>335</v>
      </c>
      <c r="BD336" s="186" t="str">
        <f>IF(BB336=$D$5,BC336,"")</f>
        <v/>
      </c>
      <c r="BE336" s="186" t="str">
        <f>IFERROR(SMALL(BD:BD,BC336),"")</f>
        <v/>
      </c>
      <c r="BF336" s="186" t="str">
        <f>IFERROR(INDEX($B$5:$F$553,#REF!,COLUMNS($K$1:BF335)),"")</f>
        <v/>
      </c>
      <c r="BG336" s="186" t="str">
        <f>IFERROR(INDEX($B$5:$F$17373,#REF!,COLUMNS($K$2:BG336)),"")</f>
        <v/>
      </c>
    </row>
    <row r="337" spans="4:59" x14ac:dyDescent="0.2">
      <c r="D337" s="186"/>
      <c r="BA337" s="186" t="s">
        <v>441</v>
      </c>
      <c r="BB337" s="186" t="str">
        <f>LEFT(BA337,3)</f>
        <v>EUR</v>
      </c>
      <c r="BC337" s="186">
        <f>ROWS($B$2:BA337)</f>
        <v>336</v>
      </c>
      <c r="BD337" s="186" t="str">
        <f>IF(BB337=$D$5,BC337,"")</f>
        <v/>
      </c>
      <c r="BE337" s="186" t="str">
        <f>IFERROR(SMALL(BD:BD,BC337),"")</f>
        <v/>
      </c>
      <c r="BF337" s="186" t="str">
        <f>IFERROR(INDEX($B$5:$F$553,#REF!,COLUMNS($K$1:BF336)),"")</f>
        <v/>
      </c>
      <c r="BG337" s="186" t="str">
        <f>IFERROR(INDEX($B$5:$F$17373,#REF!,COLUMNS($K$2:BG337)),"")</f>
        <v/>
      </c>
    </row>
    <row r="338" spans="4:59" x14ac:dyDescent="0.2">
      <c r="D338" s="186"/>
      <c r="BA338" s="186" t="s">
        <v>442</v>
      </c>
      <c r="BB338" s="186" t="str">
        <f>LEFT(BA338,3)</f>
        <v>EUR</v>
      </c>
      <c r="BC338" s="186">
        <f>ROWS($B$2:BA338)</f>
        <v>337</v>
      </c>
      <c r="BD338" s="186" t="str">
        <f>IF(BB338=$D$5,BC338,"")</f>
        <v/>
      </c>
      <c r="BE338" s="186" t="str">
        <f>IFERROR(SMALL(BD:BD,BC338),"")</f>
        <v/>
      </c>
      <c r="BF338" s="186" t="str">
        <f>IFERROR(INDEX($B$5:$F$553,#REF!,COLUMNS($K$1:BF337)),"")</f>
        <v/>
      </c>
      <c r="BG338" s="186" t="str">
        <f>IFERROR(INDEX($B$5:$F$17373,#REF!,COLUMNS($K$2:BG338)),"")</f>
        <v/>
      </c>
    </row>
    <row r="339" spans="4:59" x14ac:dyDescent="0.2">
      <c r="D339" s="186"/>
      <c r="BA339" s="186" t="s">
        <v>443</v>
      </c>
      <c r="BB339" s="186" t="str">
        <f>LEFT(BA339,3)</f>
        <v>EUR</v>
      </c>
      <c r="BC339" s="186">
        <f>ROWS($B$2:BA339)</f>
        <v>338</v>
      </c>
      <c r="BD339" s="186" t="str">
        <f>IF(BB339=$D$5,BC339,"")</f>
        <v/>
      </c>
      <c r="BE339" s="186" t="str">
        <f>IFERROR(SMALL(BD:BD,BC339),"")</f>
        <v/>
      </c>
      <c r="BF339" s="186" t="str">
        <f>IFERROR(INDEX($B$5:$F$553,#REF!,COLUMNS($K$1:BF338)),"")</f>
        <v/>
      </c>
      <c r="BG339" s="186" t="str">
        <f>IFERROR(INDEX($B$5:$F$17373,#REF!,COLUMNS($K$2:BG339)),"")</f>
        <v/>
      </c>
    </row>
    <row r="340" spans="4:59" x14ac:dyDescent="0.2">
      <c r="D340" s="186"/>
      <c r="BA340" s="186" t="s">
        <v>444</v>
      </c>
      <c r="BB340" s="186" t="str">
        <f>LEFT(BA340,3)</f>
        <v>EUR</v>
      </c>
      <c r="BC340" s="186">
        <f>ROWS($B$2:BA340)</f>
        <v>339</v>
      </c>
      <c r="BD340" s="186" t="str">
        <f>IF(BB340=$D$5,BC340,"")</f>
        <v/>
      </c>
      <c r="BE340" s="186" t="str">
        <f>IFERROR(SMALL(BD:BD,BC340),"")</f>
        <v/>
      </c>
      <c r="BF340" s="186" t="str">
        <f>IFERROR(INDEX($B$5:$F$553,#REF!,COLUMNS($K$1:BF339)),"")</f>
        <v/>
      </c>
      <c r="BG340" s="186" t="str">
        <f>IFERROR(INDEX($B$5:$F$17373,#REF!,COLUMNS($K$2:BG340)),"")</f>
        <v/>
      </c>
    </row>
    <row r="341" spans="4:59" x14ac:dyDescent="0.2">
      <c r="D341" s="186"/>
      <c r="BA341" s="186" t="s">
        <v>445</v>
      </c>
      <c r="BB341" s="186" t="str">
        <f>LEFT(BA341,3)</f>
        <v>EUR</v>
      </c>
      <c r="BC341" s="186">
        <f>ROWS($B$2:BA341)</f>
        <v>340</v>
      </c>
      <c r="BD341" s="186" t="str">
        <f>IF(BB341=$D$5,BC341,"")</f>
        <v/>
      </c>
      <c r="BE341" s="186" t="str">
        <f>IFERROR(SMALL(BD:BD,BC341),"")</f>
        <v/>
      </c>
      <c r="BF341" s="186" t="str">
        <f>IFERROR(INDEX($B$5:$F$553,#REF!,COLUMNS($K$1:BF340)),"")</f>
        <v/>
      </c>
      <c r="BG341" s="186" t="str">
        <f>IFERROR(INDEX($B$5:$F$17373,#REF!,COLUMNS($K$2:BG341)),"")</f>
        <v/>
      </c>
    </row>
    <row r="342" spans="4:59" x14ac:dyDescent="0.2">
      <c r="D342" s="186"/>
      <c r="BA342" s="186" t="s">
        <v>446</v>
      </c>
      <c r="BB342" s="186" t="str">
        <f>LEFT(BA342,3)</f>
        <v>EUR</v>
      </c>
      <c r="BC342" s="186">
        <f>ROWS($B$2:BA342)</f>
        <v>341</v>
      </c>
      <c r="BD342" s="186" t="str">
        <f>IF(BB342=$D$5,BC342,"")</f>
        <v/>
      </c>
      <c r="BE342" s="186" t="str">
        <f>IFERROR(SMALL(BD:BD,BC342),"")</f>
        <v/>
      </c>
      <c r="BF342" s="186" t="str">
        <f>IFERROR(INDEX($B$5:$F$553,#REF!,COLUMNS($K$1:BF341)),"")</f>
        <v/>
      </c>
      <c r="BG342" s="186" t="str">
        <f>IFERROR(INDEX($B$5:$F$17373,#REF!,COLUMNS($K$2:BG342)),"")</f>
        <v/>
      </c>
    </row>
    <row r="343" spans="4:59" x14ac:dyDescent="0.2">
      <c r="D343" s="186"/>
      <c r="BA343" s="186" t="s">
        <v>447</v>
      </c>
      <c r="BB343" s="186" t="str">
        <f>LEFT(BA343,3)</f>
        <v>EUR</v>
      </c>
      <c r="BC343" s="186">
        <f>ROWS($B$2:BA343)</f>
        <v>342</v>
      </c>
      <c r="BD343" s="186" t="str">
        <f>IF(BB343=$D$5,BC343,"")</f>
        <v/>
      </c>
      <c r="BE343" s="186" t="str">
        <f>IFERROR(SMALL(BD:BD,BC343),"")</f>
        <v/>
      </c>
      <c r="BF343" s="186" t="str">
        <f>IFERROR(INDEX($B$5:$F$553,#REF!,COLUMNS($K$1:BF342)),"")</f>
        <v/>
      </c>
      <c r="BG343" s="186" t="str">
        <f>IFERROR(INDEX($B$5:$F$17373,#REF!,COLUMNS($K$2:BG343)),"")</f>
        <v/>
      </c>
    </row>
    <row r="344" spans="4:59" x14ac:dyDescent="0.2">
      <c r="D344" s="186"/>
      <c r="BA344" s="186" t="s">
        <v>448</v>
      </c>
      <c r="BB344" s="186" t="str">
        <f>LEFT(BA344,3)</f>
        <v>EUR</v>
      </c>
      <c r="BC344" s="186">
        <f>ROWS($B$2:BA344)</f>
        <v>343</v>
      </c>
      <c r="BD344" s="186" t="str">
        <f>IF(BB344=$D$5,BC344,"")</f>
        <v/>
      </c>
      <c r="BE344" s="186" t="str">
        <f>IFERROR(SMALL(BD:BD,BC344),"")</f>
        <v/>
      </c>
      <c r="BF344" s="186" t="str">
        <f>IFERROR(INDEX($B$5:$F$553,#REF!,COLUMNS($K$1:BF343)),"")</f>
        <v/>
      </c>
      <c r="BG344" s="186" t="str">
        <f>IFERROR(INDEX($B$5:$F$17373,#REF!,COLUMNS($K$2:BG344)),"")</f>
        <v/>
      </c>
    </row>
    <row r="345" spans="4:59" x14ac:dyDescent="0.2">
      <c r="D345" s="186"/>
      <c r="BA345" s="186" t="s">
        <v>449</v>
      </c>
      <c r="BB345" s="186" t="str">
        <f>LEFT(BA345,3)</f>
        <v>EUR</v>
      </c>
      <c r="BC345" s="186">
        <f>ROWS($B$2:BA345)</f>
        <v>344</v>
      </c>
      <c r="BD345" s="186" t="str">
        <f>IF(BB345=$D$5,BC345,"")</f>
        <v/>
      </c>
      <c r="BE345" s="186" t="str">
        <f>IFERROR(SMALL(BD:BD,BC345),"")</f>
        <v/>
      </c>
      <c r="BF345" s="186" t="str">
        <f>IFERROR(INDEX($B$5:$F$553,#REF!,COLUMNS($K$1:BF344)),"")</f>
        <v/>
      </c>
      <c r="BG345" s="186" t="str">
        <f>IFERROR(INDEX($B$5:$F$17373,#REF!,COLUMNS($K$2:BG345)),"")</f>
        <v/>
      </c>
    </row>
    <row r="346" spans="4:59" x14ac:dyDescent="0.2">
      <c r="D346" s="186"/>
      <c r="BA346" s="186" t="s">
        <v>450</v>
      </c>
      <c r="BB346" s="186" t="str">
        <f>LEFT(BA346,3)</f>
        <v>EUR</v>
      </c>
      <c r="BC346" s="186">
        <f>ROWS($B$2:BA346)</f>
        <v>345</v>
      </c>
      <c r="BD346" s="186" t="str">
        <f>IF(BB346=$D$5,BC346,"")</f>
        <v/>
      </c>
      <c r="BE346" s="186" t="str">
        <f>IFERROR(SMALL(BD:BD,BC346),"")</f>
        <v/>
      </c>
      <c r="BF346" s="186" t="str">
        <f>IFERROR(INDEX($B$5:$F$553,#REF!,COLUMNS($K$1:BF345)),"")</f>
        <v/>
      </c>
      <c r="BG346" s="186" t="str">
        <f>IFERROR(INDEX($B$5:$F$17373,#REF!,COLUMNS($K$2:BG346)),"")</f>
        <v/>
      </c>
    </row>
    <row r="347" spans="4:59" x14ac:dyDescent="0.2">
      <c r="D347" s="186"/>
      <c r="BA347" s="186" t="s">
        <v>451</v>
      </c>
      <c r="BB347" s="186" t="str">
        <f>LEFT(BA347,3)</f>
        <v>EUR</v>
      </c>
      <c r="BC347" s="186">
        <f>ROWS($B$2:BA347)</f>
        <v>346</v>
      </c>
      <c r="BD347" s="186" t="str">
        <f>IF(BB347=$D$5,BC347,"")</f>
        <v/>
      </c>
      <c r="BE347" s="186" t="str">
        <f>IFERROR(SMALL(BD:BD,BC347),"")</f>
        <v/>
      </c>
      <c r="BF347" s="186" t="str">
        <f>IFERROR(INDEX($B$5:$F$553,#REF!,COLUMNS($K$1:BF346)),"")</f>
        <v/>
      </c>
      <c r="BG347" s="186" t="str">
        <f>IFERROR(INDEX($B$5:$F$17373,#REF!,COLUMNS($K$2:BG347)),"")</f>
        <v/>
      </c>
    </row>
    <row r="348" spans="4:59" x14ac:dyDescent="0.2">
      <c r="D348" s="186"/>
      <c r="BA348" s="186" t="s">
        <v>452</v>
      </c>
      <c r="BB348" s="186" t="str">
        <f>LEFT(BA348,3)</f>
        <v>EUR</v>
      </c>
      <c r="BC348" s="186">
        <f>ROWS($B$2:BA348)</f>
        <v>347</v>
      </c>
      <c r="BD348" s="186" t="str">
        <f>IF(BB348=$D$5,BC348,"")</f>
        <v/>
      </c>
      <c r="BE348" s="186" t="str">
        <f>IFERROR(SMALL(BD:BD,BC348),"")</f>
        <v/>
      </c>
      <c r="BF348" s="186" t="str">
        <f>IFERROR(INDEX($B$5:$F$553,#REF!,COLUMNS($K$1:BF347)),"")</f>
        <v/>
      </c>
      <c r="BG348" s="186" t="str">
        <f>IFERROR(INDEX($B$5:$F$17373,#REF!,COLUMNS($K$2:BG348)),"")</f>
        <v/>
      </c>
    </row>
    <row r="349" spans="4:59" x14ac:dyDescent="0.2">
      <c r="D349" s="186"/>
      <c r="BA349" s="186" t="s">
        <v>453</v>
      </c>
      <c r="BB349" s="186" t="str">
        <f>LEFT(BA349,3)</f>
        <v>EUR</v>
      </c>
      <c r="BC349" s="186">
        <f>ROWS($B$2:BA349)</f>
        <v>348</v>
      </c>
      <c r="BD349" s="186" t="str">
        <f>IF(BB349=$D$5,BC349,"")</f>
        <v/>
      </c>
      <c r="BE349" s="186" t="str">
        <f>IFERROR(SMALL(BD:BD,BC349),"")</f>
        <v/>
      </c>
      <c r="BF349" s="186" t="str">
        <f>IFERROR(INDEX($B$5:$F$553,#REF!,COLUMNS($K$1:BF348)),"")</f>
        <v/>
      </c>
      <c r="BG349" s="186" t="str">
        <f>IFERROR(INDEX($B$5:$F$17373,#REF!,COLUMNS($K$2:BG349)),"")</f>
        <v/>
      </c>
    </row>
    <row r="350" spans="4:59" x14ac:dyDescent="0.2">
      <c r="D350" s="186"/>
      <c r="BA350" s="186" t="s">
        <v>454</v>
      </c>
      <c r="BB350" s="186" t="str">
        <f>LEFT(BA350,3)</f>
        <v>EUR</v>
      </c>
      <c r="BC350" s="186">
        <f>ROWS($B$2:BA350)</f>
        <v>349</v>
      </c>
      <c r="BD350" s="186" t="str">
        <f>IF(BB350=$D$5,BC350,"")</f>
        <v/>
      </c>
      <c r="BE350" s="186" t="str">
        <f>IFERROR(SMALL(BD:BD,BC350),"")</f>
        <v/>
      </c>
      <c r="BF350" s="186" t="str">
        <f>IFERROR(INDEX($B$5:$F$553,#REF!,COLUMNS($K$1:BF349)),"")</f>
        <v/>
      </c>
      <c r="BG350" s="186" t="str">
        <f>IFERROR(INDEX($B$5:$F$17373,#REF!,COLUMNS($K$2:BG350)),"")</f>
        <v/>
      </c>
    </row>
    <row r="351" spans="4:59" x14ac:dyDescent="0.2">
      <c r="D351" s="186"/>
      <c r="BA351" s="186" t="s">
        <v>455</v>
      </c>
      <c r="BB351" s="186" t="str">
        <f>LEFT(BA351,3)</f>
        <v>EUR</v>
      </c>
      <c r="BC351" s="186">
        <f>ROWS($B$2:BA351)</f>
        <v>350</v>
      </c>
      <c r="BD351" s="186" t="str">
        <f>IF(BB351=$D$5,BC351,"")</f>
        <v/>
      </c>
      <c r="BE351" s="186" t="str">
        <f>IFERROR(SMALL(BD:BD,BC351),"")</f>
        <v/>
      </c>
      <c r="BF351" s="186" t="str">
        <f>IFERROR(INDEX($B$5:$F$553,#REF!,COLUMNS($K$1:BF350)),"")</f>
        <v/>
      </c>
      <c r="BG351" s="186" t="str">
        <f>IFERROR(INDEX($B$5:$F$17373,#REF!,COLUMNS($K$2:BG351)),"")</f>
        <v/>
      </c>
    </row>
    <row r="352" spans="4:59" x14ac:dyDescent="0.2">
      <c r="D352" s="186"/>
      <c r="BA352" s="186" t="s">
        <v>456</v>
      </c>
      <c r="BB352" s="186" t="str">
        <f>LEFT(BA352,3)</f>
        <v>EUR</v>
      </c>
      <c r="BC352" s="186">
        <f>ROWS($B$2:BA352)</f>
        <v>351</v>
      </c>
      <c r="BD352" s="186" t="str">
        <f>IF(BB352=$D$5,BC352,"")</f>
        <v/>
      </c>
      <c r="BE352" s="186" t="str">
        <f>IFERROR(SMALL(BD:BD,BC352),"")</f>
        <v/>
      </c>
      <c r="BF352" s="186" t="str">
        <f>IFERROR(INDEX($B$5:$F$553,#REF!,COLUMNS($K$1:BF351)),"")</f>
        <v/>
      </c>
      <c r="BG352" s="186" t="str">
        <f>IFERROR(INDEX($B$5:$F$17373,#REF!,COLUMNS($K$2:BG352)),"")</f>
        <v/>
      </c>
    </row>
    <row r="353" spans="4:59" x14ac:dyDescent="0.2">
      <c r="D353" s="186"/>
      <c r="BA353" s="186" t="s">
        <v>457</v>
      </c>
      <c r="BB353" s="186" t="str">
        <f>LEFT(BA353,3)</f>
        <v>EUR</v>
      </c>
      <c r="BC353" s="186">
        <f>ROWS($B$2:BA353)</f>
        <v>352</v>
      </c>
      <c r="BD353" s="186" t="str">
        <f>IF(BB353=$D$5,BC353,"")</f>
        <v/>
      </c>
      <c r="BE353" s="186" t="str">
        <f>IFERROR(SMALL(BD:BD,BC353),"")</f>
        <v/>
      </c>
      <c r="BF353" s="186" t="str">
        <f>IFERROR(INDEX($B$5:$F$553,#REF!,COLUMNS($K$1:BF352)),"")</f>
        <v/>
      </c>
      <c r="BG353" s="186" t="str">
        <f>IFERROR(INDEX($B$5:$F$17373,#REF!,COLUMNS($K$2:BG353)),"")</f>
        <v/>
      </c>
    </row>
    <row r="354" spans="4:59" x14ac:dyDescent="0.2">
      <c r="D354" s="186"/>
      <c r="BA354" s="186" t="s">
        <v>458</v>
      </c>
      <c r="BB354" s="186" t="str">
        <f>LEFT(BA354,3)</f>
        <v>EUR</v>
      </c>
      <c r="BC354" s="186">
        <f>ROWS($B$2:BA354)</f>
        <v>353</v>
      </c>
      <c r="BD354" s="186" t="str">
        <f>IF(BB354=$D$5,BC354,"")</f>
        <v/>
      </c>
      <c r="BE354" s="186" t="str">
        <f>IFERROR(SMALL(BD:BD,BC354),"")</f>
        <v/>
      </c>
      <c r="BF354" s="186" t="str">
        <f>IFERROR(INDEX($B$5:$F$553,#REF!,COLUMNS($K$1:BF353)),"")</f>
        <v/>
      </c>
      <c r="BG354" s="186" t="str">
        <f>IFERROR(INDEX($B$5:$F$17373,#REF!,COLUMNS($K$2:BG354)),"")</f>
        <v/>
      </c>
    </row>
    <row r="355" spans="4:59" x14ac:dyDescent="0.2">
      <c r="D355" s="186"/>
      <c r="BA355" s="186" t="s">
        <v>459</v>
      </c>
      <c r="BB355" s="186" t="str">
        <f>LEFT(BA355,3)</f>
        <v>EUR</v>
      </c>
      <c r="BC355" s="186">
        <f>ROWS($B$2:BA355)</f>
        <v>354</v>
      </c>
      <c r="BD355" s="186" t="str">
        <f>IF(BB355=$D$5,BC355,"")</f>
        <v/>
      </c>
      <c r="BE355" s="186" t="str">
        <f>IFERROR(SMALL(BD:BD,BC355),"")</f>
        <v/>
      </c>
      <c r="BF355" s="186" t="str">
        <f>IFERROR(INDEX($B$5:$F$553,#REF!,COLUMNS($K$1:BF354)),"")</f>
        <v/>
      </c>
      <c r="BG355" s="186" t="str">
        <f>IFERROR(INDEX($B$5:$F$17373,#REF!,COLUMNS($K$2:BG355)),"")</f>
        <v/>
      </c>
    </row>
    <row r="356" spans="4:59" x14ac:dyDescent="0.2">
      <c r="D356" s="186"/>
      <c r="BA356" s="186" t="s">
        <v>460</v>
      </c>
      <c r="BB356" s="186" t="str">
        <f>LEFT(BA356,3)</f>
        <v>EUR</v>
      </c>
      <c r="BC356" s="186">
        <f>ROWS($B$2:BA356)</f>
        <v>355</v>
      </c>
      <c r="BD356" s="186" t="str">
        <f>IF(BB356=$D$5,BC356,"")</f>
        <v/>
      </c>
      <c r="BE356" s="186" t="str">
        <f>IFERROR(SMALL(BD:BD,BC356),"")</f>
        <v/>
      </c>
      <c r="BF356" s="186" t="str">
        <f>IFERROR(INDEX($B$5:$F$553,#REF!,COLUMNS($K$1:BF355)),"")</f>
        <v/>
      </c>
      <c r="BG356" s="186" t="str">
        <f>IFERROR(INDEX($B$5:$F$17373,#REF!,COLUMNS($K$2:BG356)),"")</f>
        <v/>
      </c>
    </row>
    <row r="357" spans="4:59" x14ac:dyDescent="0.2">
      <c r="D357" s="186"/>
      <c r="BA357" s="186" t="s">
        <v>461</v>
      </c>
      <c r="BB357" s="186" t="str">
        <f>LEFT(BA357,3)</f>
        <v>EUR</v>
      </c>
      <c r="BC357" s="186">
        <f>ROWS($B$2:BA357)</f>
        <v>356</v>
      </c>
      <c r="BD357" s="186" t="str">
        <f>IF(BB357=$D$5,BC357,"")</f>
        <v/>
      </c>
      <c r="BE357" s="186" t="str">
        <f>IFERROR(SMALL(BD:BD,BC357),"")</f>
        <v/>
      </c>
      <c r="BF357" s="186" t="str">
        <f>IFERROR(INDEX($B$5:$F$553,#REF!,COLUMNS($K$1:BF356)),"")</f>
        <v/>
      </c>
      <c r="BG357" s="186" t="str">
        <f>IFERROR(INDEX($B$5:$F$17373,#REF!,COLUMNS($K$2:BG357)),"")</f>
        <v/>
      </c>
    </row>
    <row r="358" spans="4:59" x14ac:dyDescent="0.2">
      <c r="D358" s="186"/>
      <c r="BA358" s="186" t="s">
        <v>462</v>
      </c>
      <c r="BB358" s="186" t="str">
        <f>LEFT(BA358,3)</f>
        <v>EUR</v>
      </c>
      <c r="BC358" s="186">
        <f>ROWS($B$2:BA358)</f>
        <v>357</v>
      </c>
      <c r="BD358" s="186" t="str">
        <f>IF(BB358=$D$5,BC358,"")</f>
        <v/>
      </c>
      <c r="BE358" s="186" t="str">
        <f>IFERROR(SMALL(BD:BD,BC358),"")</f>
        <v/>
      </c>
      <c r="BF358" s="186" t="str">
        <f>IFERROR(INDEX($B$5:$F$553,#REF!,COLUMNS($K$1:BF357)),"")</f>
        <v/>
      </c>
      <c r="BG358" s="186" t="str">
        <f>IFERROR(INDEX($B$5:$F$17373,#REF!,COLUMNS($K$2:BG358)),"")</f>
        <v/>
      </c>
    </row>
    <row r="359" spans="4:59" x14ac:dyDescent="0.2">
      <c r="D359" s="186"/>
      <c r="BA359" s="186" t="s">
        <v>463</v>
      </c>
      <c r="BB359" s="186" t="str">
        <f>LEFT(BA359,3)</f>
        <v>EUR</v>
      </c>
      <c r="BC359" s="186">
        <f>ROWS($B$2:BA359)</f>
        <v>358</v>
      </c>
      <c r="BD359" s="186" t="str">
        <f>IF(BB359=$D$5,BC359,"")</f>
        <v/>
      </c>
      <c r="BE359" s="186" t="str">
        <f>IFERROR(SMALL(BD:BD,BC359),"")</f>
        <v/>
      </c>
      <c r="BF359" s="186" t="str">
        <f>IFERROR(INDEX($B$5:$F$553,#REF!,COLUMNS($K$1:BF358)),"")</f>
        <v/>
      </c>
      <c r="BG359" s="186" t="str">
        <f>IFERROR(INDEX($B$5:$F$17373,#REF!,COLUMNS($K$2:BG359)),"")</f>
        <v/>
      </c>
    </row>
    <row r="360" spans="4:59" x14ac:dyDescent="0.2">
      <c r="D360" s="186"/>
      <c r="BA360" s="186" t="s">
        <v>464</v>
      </c>
      <c r="BB360" s="186" t="str">
        <f>LEFT(BA360,3)</f>
        <v>EUR</v>
      </c>
      <c r="BC360" s="186">
        <f>ROWS($B$2:BA360)</f>
        <v>359</v>
      </c>
      <c r="BD360" s="186" t="str">
        <f>IF(BB360=$D$5,BC360,"")</f>
        <v/>
      </c>
      <c r="BE360" s="186" t="str">
        <f>IFERROR(SMALL(BD:BD,BC360),"")</f>
        <v/>
      </c>
      <c r="BF360" s="186" t="str">
        <f>IFERROR(INDEX($B$5:$F$553,#REF!,COLUMNS($K$1:BF359)),"")</f>
        <v/>
      </c>
      <c r="BG360" s="186" t="str">
        <f>IFERROR(INDEX($B$5:$F$17373,#REF!,COLUMNS($K$2:BG360)),"")</f>
        <v/>
      </c>
    </row>
    <row r="361" spans="4:59" x14ac:dyDescent="0.2">
      <c r="D361" s="186"/>
      <c r="BA361" s="186" t="s">
        <v>465</v>
      </c>
      <c r="BB361" s="186" t="str">
        <f>LEFT(BA361,3)</f>
        <v>EUR</v>
      </c>
      <c r="BC361" s="186">
        <f>ROWS($B$2:BA361)</f>
        <v>360</v>
      </c>
      <c r="BD361" s="186" t="str">
        <f>IF(BB361=$D$5,BC361,"")</f>
        <v/>
      </c>
      <c r="BE361" s="186" t="str">
        <f>IFERROR(SMALL(BD:BD,BC361),"")</f>
        <v/>
      </c>
      <c r="BF361" s="186" t="str">
        <f>IFERROR(INDEX($B$5:$F$553,#REF!,COLUMNS($K$1:BF360)),"")</f>
        <v/>
      </c>
      <c r="BG361" s="186" t="str">
        <f>IFERROR(INDEX($B$5:$F$17373,#REF!,COLUMNS($K$2:BG361)),"")</f>
        <v/>
      </c>
    </row>
    <row r="362" spans="4:59" x14ac:dyDescent="0.2">
      <c r="D362" s="186"/>
      <c r="BA362" s="186" t="s">
        <v>466</v>
      </c>
      <c r="BB362" s="186" t="str">
        <f>LEFT(BA362,3)</f>
        <v>EUR</v>
      </c>
      <c r="BC362" s="186">
        <f>ROWS($B$2:BA362)</f>
        <v>361</v>
      </c>
      <c r="BD362" s="186" t="str">
        <f>IF(BB362=$D$5,BC362,"")</f>
        <v/>
      </c>
      <c r="BE362" s="186" t="str">
        <f>IFERROR(SMALL(BD:BD,BC362),"")</f>
        <v/>
      </c>
      <c r="BF362" s="186" t="str">
        <f>IFERROR(INDEX($B$5:$F$553,#REF!,COLUMNS($K$1:BF361)),"")</f>
        <v/>
      </c>
      <c r="BG362" s="186" t="str">
        <f>IFERROR(INDEX($B$5:$F$17373,#REF!,COLUMNS($K$2:BG362)),"")</f>
        <v/>
      </c>
    </row>
    <row r="363" spans="4:59" x14ac:dyDescent="0.2">
      <c r="D363" s="186"/>
      <c r="BA363" s="186" t="s">
        <v>467</v>
      </c>
      <c r="BB363" s="186" t="str">
        <f>LEFT(BA363,3)</f>
        <v>EUR</v>
      </c>
      <c r="BC363" s="186">
        <f>ROWS($B$2:BA363)</f>
        <v>362</v>
      </c>
      <c r="BD363" s="186" t="str">
        <f>IF(BB363=$D$5,BC363,"")</f>
        <v/>
      </c>
      <c r="BE363" s="186" t="str">
        <f>IFERROR(SMALL(BD:BD,BC363),"")</f>
        <v/>
      </c>
      <c r="BF363" s="186" t="str">
        <f>IFERROR(INDEX($B$5:$F$553,#REF!,COLUMNS($K$1:BF362)),"")</f>
        <v/>
      </c>
      <c r="BG363" s="186" t="str">
        <f>IFERROR(INDEX($B$5:$F$17373,#REF!,COLUMNS($K$2:BG363)),"")</f>
        <v/>
      </c>
    </row>
    <row r="364" spans="4:59" x14ac:dyDescent="0.2">
      <c r="D364" s="186"/>
      <c r="BA364" s="186" t="s">
        <v>468</v>
      </c>
      <c r="BB364" s="186" t="str">
        <f>LEFT(BA364,3)</f>
        <v>EUR</v>
      </c>
      <c r="BC364" s="186">
        <f>ROWS($B$2:BA364)</f>
        <v>363</v>
      </c>
      <c r="BD364" s="186" t="str">
        <f>IF(BB364=$D$5,BC364,"")</f>
        <v/>
      </c>
      <c r="BE364" s="186" t="str">
        <f>IFERROR(SMALL(BD:BD,BC364),"")</f>
        <v/>
      </c>
      <c r="BF364" s="186" t="str">
        <f>IFERROR(INDEX($B$5:$F$553,#REF!,COLUMNS($K$1:BF363)),"")</f>
        <v/>
      </c>
      <c r="BG364" s="186" t="str">
        <f>IFERROR(INDEX($B$5:$F$17373,#REF!,COLUMNS($K$2:BG364)),"")</f>
        <v/>
      </c>
    </row>
    <row r="365" spans="4:59" x14ac:dyDescent="0.2">
      <c r="D365" s="186"/>
      <c r="BA365" s="186" t="s">
        <v>469</v>
      </c>
      <c r="BB365" s="186" t="str">
        <f>LEFT(BA365,3)</f>
        <v>EUR</v>
      </c>
      <c r="BC365" s="186">
        <f>ROWS($B$2:BA365)</f>
        <v>364</v>
      </c>
      <c r="BD365" s="186" t="str">
        <f>IF(BB365=$D$5,BC365,"")</f>
        <v/>
      </c>
      <c r="BE365" s="186" t="str">
        <f>IFERROR(SMALL(BD:BD,BC365),"")</f>
        <v/>
      </c>
      <c r="BF365" s="186" t="str">
        <f>IFERROR(INDEX($B$5:$F$553,#REF!,COLUMNS($K$1:BF364)),"")</f>
        <v/>
      </c>
      <c r="BG365" s="186" t="str">
        <f>IFERROR(INDEX($B$5:$F$17373,#REF!,COLUMNS($K$2:BG365)),"")</f>
        <v/>
      </c>
    </row>
    <row r="366" spans="4:59" x14ac:dyDescent="0.2">
      <c r="D366" s="186"/>
      <c r="BA366" s="186" t="s">
        <v>470</v>
      </c>
      <c r="BB366" s="186" t="str">
        <f>LEFT(BA366,3)</f>
        <v>EUR</v>
      </c>
      <c r="BC366" s="186">
        <f>ROWS($B$2:BA366)</f>
        <v>365</v>
      </c>
      <c r="BD366" s="186" t="str">
        <f>IF(BB366=$D$5,BC366,"")</f>
        <v/>
      </c>
      <c r="BE366" s="186" t="str">
        <f>IFERROR(SMALL(BD:BD,BC366),"")</f>
        <v/>
      </c>
      <c r="BF366" s="186" t="str">
        <f>IFERROR(INDEX($B$5:$F$553,#REF!,COLUMNS($K$1:BF365)),"")</f>
        <v/>
      </c>
      <c r="BG366" s="186" t="str">
        <f>IFERROR(INDEX($B$5:$F$17373,#REF!,COLUMNS($K$2:BG366)),"")</f>
        <v/>
      </c>
    </row>
    <row r="367" spans="4:59" x14ac:dyDescent="0.2">
      <c r="D367" s="186"/>
      <c r="BA367" s="186" t="s">
        <v>471</v>
      </c>
      <c r="BB367" s="186" t="str">
        <f>LEFT(BA367,3)</f>
        <v>EUR</v>
      </c>
      <c r="BC367" s="186">
        <f>ROWS($B$2:BA367)</f>
        <v>366</v>
      </c>
      <c r="BD367" s="186" t="str">
        <f>IF(BB367=$D$5,BC367,"")</f>
        <v/>
      </c>
      <c r="BE367" s="186" t="str">
        <f>IFERROR(SMALL(BD:BD,BC367),"")</f>
        <v/>
      </c>
      <c r="BF367" s="186" t="str">
        <f>IFERROR(INDEX($B$5:$F$553,#REF!,COLUMNS($K$1:BF366)),"")</f>
        <v/>
      </c>
      <c r="BG367" s="186" t="str">
        <f>IFERROR(INDEX($B$5:$F$17373,#REF!,COLUMNS($K$2:BG367)),"")</f>
        <v/>
      </c>
    </row>
    <row r="368" spans="4:59" x14ac:dyDescent="0.2">
      <c r="D368" s="186"/>
      <c r="BA368" s="186" t="s">
        <v>472</v>
      </c>
      <c r="BB368" s="186" t="str">
        <f>LEFT(BA368,3)</f>
        <v>EUR</v>
      </c>
      <c r="BC368" s="186">
        <f>ROWS($B$2:BA368)</f>
        <v>367</v>
      </c>
      <c r="BD368" s="186" t="str">
        <f>IF(BB368=$D$5,BC368,"")</f>
        <v/>
      </c>
      <c r="BE368" s="186" t="str">
        <f>IFERROR(SMALL(BD:BD,BC368),"")</f>
        <v/>
      </c>
      <c r="BF368" s="186" t="str">
        <f>IFERROR(INDEX($B$5:$F$553,#REF!,COLUMNS($K$1:BF367)),"")</f>
        <v/>
      </c>
      <c r="BG368" s="186" t="str">
        <f>IFERROR(INDEX($B$5:$F$17373,#REF!,COLUMNS($K$2:BG368)),"")</f>
        <v/>
      </c>
    </row>
    <row r="369" spans="4:59" x14ac:dyDescent="0.2">
      <c r="D369" s="186"/>
      <c r="BA369" s="186" t="s">
        <v>473</v>
      </c>
      <c r="BB369" s="186" t="str">
        <f>LEFT(BA369,3)</f>
        <v>EUR</v>
      </c>
      <c r="BC369" s="186">
        <f>ROWS($B$2:BA369)</f>
        <v>368</v>
      </c>
      <c r="BD369" s="186" t="str">
        <f>IF(BB369=$D$5,BC369,"")</f>
        <v/>
      </c>
      <c r="BE369" s="186" t="str">
        <f>IFERROR(SMALL(BD:BD,BC369),"")</f>
        <v/>
      </c>
      <c r="BF369" s="186" t="str">
        <f>IFERROR(INDEX($B$5:$F$553,#REF!,COLUMNS($K$1:BF368)),"")</f>
        <v/>
      </c>
      <c r="BG369" s="186" t="str">
        <f>IFERROR(INDEX($B$5:$F$17373,#REF!,COLUMNS($K$2:BG369)),"")</f>
        <v/>
      </c>
    </row>
    <row r="370" spans="4:59" x14ac:dyDescent="0.2">
      <c r="D370" s="186"/>
      <c r="BA370" s="186" t="s">
        <v>474</v>
      </c>
      <c r="BB370" s="186" t="str">
        <f>LEFT(BA370,3)</f>
        <v>EUR</v>
      </c>
      <c r="BC370" s="186">
        <f>ROWS($B$2:BA370)</f>
        <v>369</v>
      </c>
      <c r="BD370" s="186" t="str">
        <f>IF(BB370=$D$5,BC370,"")</f>
        <v/>
      </c>
      <c r="BE370" s="186" t="str">
        <f>IFERROR(SMALL(BD:BD,BC370),"")</f>
        <v/>
      </c>
      <c r="BF370" s="186" t="str">
        <f>IFERROR(INDEX($B$5:$F$553,#REF!,COLUMNS($K$1:BF369)),"")</f>
        <v/>
      </c>
      <c r="BG370" s="186" t="str">
        <f>IFERROR(INDEX($B$5:$F$17373,#REF!,COLUMNS($K$2:BG370)),"")</f>
        <v/>
      </c>
    </row>
    <row r="371" spans="4:59" x14ac:dyDescent="0.2">
      <c r="D371" s="186"/>
      <c r="BA371" s="186" t="s">
        <v>475</v>
      </c>
      <c r="BB371" s="186" t="str">
        <f>LEFT(BA371,3)</f>
        <v>EUR</v>
      </c>
      <c r="BC371" s="186">
        <f>ROWS($B$2:BA371)</f>
        <v>370</v>
      </c>
      <c r="BD371" s="186" t="str">
        <f>IF(BB371=$D$5,BC371,"")</f>
        <v/>
      </c>
      <c r="BE371" s="186" t="str">
        <f>IFERROR(SMALL(BD:BD,BC371),"")</f>
        <v/>
      </c>
      <c r="BF371" s="186" t="str">
        <f>IFERROR(INDEX($B$5:$F$553,#REF!,COLUMNS($K$1:BF370)),"")</f>
        <v/>
      </c>
      <c r="BG371" s="186" t="str">
        <f>IFERROR(INDEX($B$5:$F$17373,#REF!,COLUMNS($K$2:BG371)),"")</f>
        <v/>
      </c>
    </row>
    <row r="372" spans="4:59" x14ac:dyDescent="0.2">
      <c r="D372" s="186"/>
      <c r="BA372" s="186" t="s">
        <v>476</v>
      </c>
      <c r="BB372" s="186" t="str">
        <f>LEFT(BA372,3)</f>
        <v>EUR</v>
      </c>
      <c r="BC372" s="186">
        <f>ROWS($B$2:BA372)</f>
        <v>371</v>
      </c>
      <c r="BD372" s="186" t="str">
        <f>IF(BB372=$D$5,BC372,"")</f>
        <v/>
      </c>
      <c r="BE372" s="186" t="str">
        <f>IFERROR(SMALL(BD:BD,BC372),"")</f>
        <v/>
      </c>
      <c r="BF372" s="186" t="str">
        <f>IFERROR(INDEX($B$5:$F$553,#REF!,COLUMNS($K$1:BF371)),"")</f>
        <v/>
      </c>
      <c r="BG372" s="186" t="str">
        <f>IFERROR(INDEX($B$5:$F$17373,#REF!,COLUMNS($K$2:BG372)),"")</f>
        <v/>
      </c>
    </row>
    <row r="373" spans="4:59" x14ac:dyDescent="0.2">
      <c r="D373" s="186"/>
      <c r="BA373" s="186" t="s">
        <v>477</v>
      </c>
      <c r="BB373" s="186" t="str">
        <f>LEFT(BA373,3)</f>
        <v>EUR</v>
      </c>
      <c r="BC373" s="186">
        <f>ROWS($B$2:BA373)</f>
        <v>372</v>
      </c>
      <c r="BD373" s="186" t="str">
        <f>IF(BB373=$D$5,BC373,"")</f>
        <v/>
      </c>
      <c r="BE373" s="186" t="str">
        <f>IFERROR(SMALL(BD:BD,BC373),"")</f>
        <v/>
      </c>
      <c r="BF373" s="186" t="str">
        <f>IFERROR(INDEX($B$5:$F$553,#REF!,COLUMNS($K$1:BF372)),"")</f>
        <v/>
      </c>
      <c r="BG373" s="186" t="str">
        <f>IFERROR(INDEX($B$5:$F$17373,#REF!,COLUMNS($K$2:BG373)),"")</f>
        <v/>
      </c>
    </row>
    <row r="374" spans="4:59" x14ac:dyDescent="0.2">
      <c r="D374" s="186"/>
      <c r="BA374" s="186" t="s">
        <v>478</v>
      </c>
      <c r="BB374" s="186" t="str">
        <f>LEFT(BA374,3)</f>
        <v>EUR</v>
      </c>
      <c r="BC374" s="186">
        <f>ROWS($B$2:BA374)</f>
        <v>373</v>
      </c>
      <c r="BD374" s="186" t="str">
        <f>IF(BB374=$D$5,BC374,"")</f>
        <v/>
      </c>
      <c r="BE374" s="186" t="str">
        <f>IFERROR(SMALL(BD:BD,BC374),"")</f>
        <v/>
      </c>
      <c r="BF374" s="186" t="str">
        <f>IFERROR(INDEX($B$5:$F$553,#REF!,COLUMNS($K$1:BF373)),"")</f>
        <v/>
      </c>
      <c r="BG374" s="186" t="str">
        <f>IFERROR(INDEX($B$5:$F$17373,#REF!,COLUMNS($K$2:BG374)),"")</f>
        <v/>
      </c>
    </row>
    <row r="375" spans="4:59" x14ac:dyDescent="0.2">
      <c r="D375" s="186"/>
      <c r="BA375" s="186" t="s">
        <v>479</v>
      </c>
      <c r="BB375" s="186" t="str">
        <f>LEFT(BA375,3)</f>
        <v>EUR</v>
      </c>
      <c r="BC375" s="186">
        <f>ROWS($B$2:BA375)</f>
        <v>374</v>
      </c>
      <c r="BD375" s="186" t="str">
        <f>IF(BB375=$D$5,BC375,"")</f>
        <v/>
      </c>
      <c r="BE375" s="186" t="str">
        <f>IFERROR(SMALL(BD:BD,BC375),"")</f>
        <v/>
      </c>
      <c r="BF375" s="186" t="str">
        <f>IFERROR(INDEX($B$5:$F$553,#REF!,COLUMNS($K$1:BF374)),"")</f>
        <v/>
      </c>
      <c r="BG375" s="186" t="str">
        <f>IFERROR(INDEX($B$5:$F$17373,#REF!,COLUMNS($K$2:BG375)),"")</f>
        <v/>
      </c>
    </row>
    <row r="376" spans="4:59" x14ac:dyDescent="0.2">
      <c r="D376" s="186"/>
      <c r="BA376" s="186" t="s">
        <v>480</v>
      </c>
      <c r="BB376" s="186" t="str">
        <f>LEFT(BA376,3)</f>
        <v>EUR</v>
      </c>
      <c r="BC376" s="186">
        <f>ROWS($B$2:BA376)</f>
        <v>375</v>
      </c>
      <c r="BD376" s="186" t="str">
        <f>IF(BB376=$D$5,BC376,"")</f>
        <v/>
      </c>
      <c r="BE376" s="186" t="str">
        <f>IFERROR(SMALL(BD:BD,BC376),"")</f>
        <v/>
      </c>
      <c r="BF376" s="186" t="str">
        <f>IFERROR(INDEX($B$5:$F$553,#REF!,COLUMNS($K$1:BF375)),"")</f>
        <v/>
      </c>
      <c r="BG376" s="186" t="str">
        <f>IFERROR(INDEX($B$5:$F$17373,#REF!,COLUMNS($K$2:BG376)),"")</f>
        <v/>
      </c>
    </row>
    <row r="377" spans="4:59" x14ac:dyDescent="0.2">
      <c r="D377" s="186"/>
      <c r="BA377" s="186" t="s">
        <v>481</v>
      </c>
      <c r="BB377" s="186" t="str">
        <f>LEFT(BA377,3)</f>
        <v>EUR</v>
      </c>
      <c r="BC377" s="186">
        <f>ROWS($B$2:BA377)</f>
        <v>376</v>
      </c>
      <c r="BD377" s="186" t="str">
        <f>IF(BB377=$D$5,BC377,"")</f>
        <v/>
      </c>
      <c r="BE377" s="186" t="str">
        <f>IFERROR(SMALL(BD:BD,BC377),"")</f>
        <v/>
      </c>
      <c r="BF377" s="186" t="str">
        <f>IFERROR(INDEX($B$5:$F$553,#REF!,COLUMNS($K$1:BF376)),"")</f>
        <v/>
      </c>
      <c r="BG377" s="186" t="str">
        <f>IFERROR(INDEX($B$5:$F$17373,#REF!,COLUMNS($K$2:BG377)),"")</f>
        <v/>
      </c>
    </row>
    <row r="378" spans="4:59" x14ac:dyDescent="0.2">
      <c r="D378" s="186"/>
      <c r="BA378" s="186" t="s">
        <v>482</v>
      </c>
      <c r="BB378" s="186" t="str">
        <f>LEFT(BA378,3)</f>
        <v>EUR</v>
      </c>
      <c r="BC378" s="186">
        <f>ROWS($B$2:BA378)</f>
        <v>377</v>
      </c>
      <c r="BD378" s="186" t="str">
        <f>IF(BB378=$D$5,BC378,"")</f>
        <v/>
      </c>
      <c r="BE378" s="186" t="str">
        <f>IFERROR(SMALL(BD:BD,BC378),"")</f>
        <v/>
      </c>
      <c r="BF378" s="186" t="str">
        <f>IFERROR(INDEX($B$5:$F$553,#REF!,COLUMNS($K$1:BF377)),"")</f>
        <v/>
      </c>
      <c r="BG378" s="186" t="str">
        <f>IFERROR(INDEX($B$5:$F$17373,#REF!,COLUMNS($K$2:BG378)),"")</f>
        <v/>
      </c>
    </row>
    <row r="379" spans="4:59" x14ac:dyDescent="0.2">
      <c r="D379" s="186"/>
      <c r="BA379" s="186" t="s">
        <v>483</v>
      </c>
      <c r="BB379" s="186" t="str">
        <f>LEFT(BA379,3)</f>
        <v>EUR</v>
      </c>
      <c r="BC379" s="186">
        <f>ROWS($B$2:BA379)</f>
        <v>378</v>
      </c>
      <c r="BD379" s="186" t="str">
        <f>IF(BB379=$D$5,BC379,"")</f>
        <v/>
      </c>
      <c r="BE379" s="186" t="str">
        <f>IFERROR(SMALL(BD:BD,BC379),"")</f>
        <v/>
      </c>
      <c r="BF379" s="186" t="str">
        <f>IFERROR(INDEX($B$5:$F$553,#REF!,COLUMNS($K$1:BF378)),"")</f>
        <v/>
      </c>
      <c r="BG379" s="186" t="str">
        <f>IFERROR(INDEX($B$5:$F$17373,#REF!,COLUMNS($K$2:BG379)),"")</f>
        <v/>
      </c>
    </row>
    <row r="380" spans="4:59" x14ac:dyDescent="0.2">
      <c r="D380" s="186"/>
      <c r="BA380" s="186" t="s">
        <v>484</v>
      </c>
      <c r="BB380" s="186" t="str">
        <f>LEFT(BA380,3)</f>
        <v>EUR</v>
      </c>
      <c r="BC380" s="186">
        <f>ROWS($B$2:BA380)</f>
        <v>379</v>
      </c>
      <c r="BD380" s="186" t="str">
        <f>IF(BB380=$D$5,BC380,"")</f>
        <v/>
      </c>
      <c r="BE380" s="186" t="str">
        <f>IFERROR(SMALL(BD:BD,BC380),"")</f>
        <v/>
      </c>
      <c r="BF380" s="186" t="str">
        <f>IFERROR(INDEX($B$5:$F$553,#REF!,COLUMNS($K$1:BF379)),"")</f>
        <v/>
      </c>
      <c r="BG380" s="186" t="str">
        <f>IFERROR(INDEX($B$5:$F$17373,#REF!,COLUMNS($K$2:BG380)),"")</f>
        <v/>
      </c>
    </row>
    <row r="381" spans="4:59" x14ac:dyDescent="0.2">
      <c r="D381" s="186"/>
      <c r="BA381" s="186" t="s">
        <v>485</v>
      </c>
      <c r="BB381" s="186" t="str">
        <f>LEFT(BA381,3)</f>
        <v>EUR</v>
      </c>
      <c r="BC381" s="186">
        <f>ROWS($B$2:BA381)</f>
        <v>380</v>
      </c>
      <c r="BD381" s="186" t="str">
        <f>IF(BB381=$D$5,BC381,"")</f>
        <v/>
      </c>
      <c r="BE381" s="186" t="str">
        <f>IFERROR(SMALL(BD:BD,BC381),"")</f>
        <v/>
      </c>
      <c r="BF381" s="186" t="str">
        <f>IFERROR(INDEX($B$5:$F$553,#REF!,COLUMNS($K$1:BF380)),"")</f>
        <v/>
      </c>
      <c r="BG381" s="186" t="str">
        <f>IFERROR(INDEX($B$5:$F$17373,#REF!,COLUMNS($K$2:BG381)),"")</f>
        <v/>
      </c>
    </row>
    <row r="382" spans="4:59" x14ac:dyDescent="0.2">
      <c r="D382" s="186"/>
      <c r="BA382" s="186" t="s">
        <v>486</v>
      </c>
      <c r="BB382" s="186" t="str">
        <f>LEFT(BA382,3)</f>
        <v>EUR</v>
      </c>
      <c r="BC382" s="186">
        <f>ROWS($B$2:BA382)</f>
        <v>381</v>
      </c>
      <c r="BD382" s="186" t="str">
        <f>IF(BB382=$D$5,BC382,"")</f>
        <v/>
      </c>
      <c r="BE382" s="186" t="str">
        <f>IFERROR(SMALL(BD:BD,BC382),"")</f>
        <v/>
      </c>
      <c r="BF382" s="186" t="str">
        <f>IFERROR(INDEX($B$5:$F$553,#REF!,COLUMNS($K$1:BF381)),"")</f>
        <v/>
      </c>
      <c r="BG382" s="186" t="str">
        <f>IFERROR(INDEX($B$5:$F$17373,#REF!,COLUMNS($K$2:BG382)),"")</f>
        <v/>
      </c>
    </row>
    <row r="383" spans="4:59" x14ac:dyDescent="0.2">
      <c r="D383" s="186"/>
      <c r="BA383" s="186" t="s">
        <v>487</v>
      </c>
      <c r="BB383" s="186" t="str">
        <f>LEFT(BA383,3)</f>
        <v>EUR</v>
      </c>
      <c r="BC383" s="186">
        <f>ROWS($B$2:BA383)</f>
        <v>382</v>
      </c>
      <c r="BD383" s="186" t="str">
        <f>IF(BB383=$D$5,BC383,"")</f>
        <v/>
      </c>
      <c r="BE383" s="186" t="str">
        <f>IFERROR(SMALL(BD:BD,BC383),"")</f>
        <v/>
      </c>
      <c r="BF383" s="186" t="str">
        <f>IFERROR(INDEX($B$5:$F$553,#REF!,COLUMNS($K$1:BF382)),"")</f>
        <v/>
      </c>
      <c r="BG383" s="186" t="str">
        <f>IFERROR(INDEX($B$5:$F$17373,#REF!,COLUMNS($K$2:BG383)),"")</f>
        <v/>
      </c>
    </row>
    <row r="384" spans="4:59" x14ac:dyDescent="0.2">
      <c r="D384" s="186"/>
      <c r="BA384" s="186" t="s">
        <v>488</v>
      </c>
      <c r="BB384" s="186" t="str">
        <f>LEFT(BA384,3)</f>
        <v>EUR</v>
      </c>
      <c r="BC384" s="186">
        <f>ROWS($B$2:BA384)</f>
        <v>383</v>
      </c>
      <c r="BD384" s="186" t="str">
        <f>IF(BB384=$D$5,BC384,"")</f>
        <v/>
      </c>
      <c r="BE384" s="186" t="str">
        <f>IFERROR(SMALL(BD:BD,BC384),"")</f>
        <v/>
      </c>
      <c r="BF384" s="186" t="str">
        <f>IFERROR(INDEX($B$5:$F$553,#REF!,COLUMNS($K$1:BF383)),"")</f>
        <v/>
      </c>
      <c r="BG384" s="186" t="str">
        <f>IFERROR(INDEX($B$5:$F$17373,#REF!,COLUMNS($K$2:BG384)),"")</f>
        <v/>
      </c>
    </row>
    <row r="385" spans="4:59" x14ac:dyDescent="0.2">
      <c r="D385" s="186"/>
      <c r="BA385" s="186" t="s">
        <v>489</v>
      </c>
      <c r="BB385" s="186" t="str">
        <f>LEFT(BA385,3)</f>
        <v>EUR</v>
      </c>
      <c r="BC385" s="186">
        <f>ROWS($B$2:BA385)</f>
        <v>384</v>
      </c>
      <c r="BD385" s="186" t="str">
        <f>IF(BB385=$D$5,BC385,"")</f>
        <v/>
      </c>
      <c r="BE385" s="186" t="str">
        <f>IFERROR(SMALL(BD:BD,BC385),"")</f>
        <v/>
      </c>
      <c r="BF385" s="186" t="str">
        <f>IFERROR(INDEX($B$5:$F$553,#REF!,COLUMNS($K$1:BF384)),"")</f>
        <v/>
      </c>
      <c r="BG385" s="186" t="str">
        <f>IFERROR(INDEX($B$5:$F$17373,#REF!,COLUMNS($K$2:BG385)),"")</f>
        <v/>
      </c>
    </row>
    <row r="386" spans="4:59" x14ac:dyDescent="0.2">
      <c r="D386" s="186"/>
      <c r="BA386" s="186" t="s">
        <v>490</v>
      </c>
      <c r="BB386" s="186" t="str">
        <f>LEFT(BA386,3)</f>
        <v>EUR</v>
      </c>
      <c r="BC386" s="186">
        <f>ROWS($B$2:BA386)</f>
        <v>385</v>
      </c>
      <c r="BD386" s="186" t="str">
        <f>IF(BB386=$D$5,BC386,"")</f>
        <v/>
      </c>
      <c r="BE386" s="186" t="str">
        <f>IFERROR(SMALL(BD:BD,BC386),"")</f>
        <v/>
      </c>
      <c r="BF386" s="186" t="str">
        <f>IFERROR(INDEX($B$5:$F$553,#REF!,COLUMNS($K$1:BF385)),"")</f>
        <v/>
      </c>
      <c r="BG386" s="186" t="str">
        <f>IFERROR(INDEX($B$5:$F$17373,#REF!,COLUMNS($K$2:BG386)),"")</f>
        <v/>
      </c>
    </row>
    <row r="387" spans="4:59" x14ac:dyDescent="0.2">
      <c r="D387" s="186"/>
      <c r="BA387" s="186" t="s">
        <v>491</v>
      </c>
      <c r="BB387" s="186" t="str">
        <f>LEFT(BA387,3)</f>
        <v>EUR</v>
      </c>
      <c r="BC387" s="186">
        <f>ROWS($B$2:BA387)</f>
        <v>386</v>
      </c>
      <c r="BD387" s="186" t="str">
        <f>IF(BB387=$D$5,BC387,"")</f>
        <v/>
      </c>
      <c r="BE387" s="186" t="str">
        <f>IFERROR(SMALL(BD:BD,BC387),"")</f>
        <v/>
      </c>
      <c r="BF387" s="186" t="str">
        <f>IFERROR(INDEX($B$5:$F$553,#REF!,COLUMNS($K$1:BF386)),"")</f>
        <v/>
      </c>
      <c r="BG387" s="186" t="str">
        <f>IFERROR(INDEX($B$5:$F$17373,#REF!,COLUMNS($K$2:BG387)),"")</f>
        <v/>
      </c>
    </row>
    <row r="388" spans="4:59" x14ac:dyDescent="0.2">
      <c r="D388" s="186"/>
      <c r="BA388" s="186" t="s">
        <v>492</v>
      </c>
      <c r="BB388" s="186" t="str">
        <f>LEFT(BA388,3)</f>
        <v>EUR</v>
      </c>
      <c r="BC388" s="186">
        <f>ROWS($B$2:BA388)</f>
        <v>387</v>
      </c>
      <c r="BD388" s="186" t="str">
        <f>IF(BB388=$D$5,BC388,"")</f>
        <v/>
      </c>
      <c r="BE388" s="186" t="str">
        <f>IFERROR(SMALL(BD:BD,BC388),"")</f>
        <v/>
      </c>
      <c r="BF388" s="186" t="str">
        <f>IFERROR(INDEX($B$5:$F$553,#REF!,COLUMNS($K$1:BF387)),"")</f>
        <v/>
      </c>
      <c r="BG388" s="186" t="str">
        <f>IFERROR(INDEX($B$5:$F$17373,#REF!,COLUMNS($K$2:BG388)),"")</f>
        <v/>
      </c>
    </row>
    <row r="389" spans="4:59" x14ac:dyDescent="0.2">
      <c r="D389" s="186"/>
      <c r="BA389" s="186" t="s">
        <v>493</v>
      </c>
      <c r="BB389" s="186" t="str">
        <f>LEFT(BA389,3)</f>
        <v>EUR</v>
      </c>
      <c r="BC389" s="186">
        <f>ROWS($B$2:BA389)</f>
        <v>388</v>
      </c>
      <c r="BD389" s="186" t="str">
        <f>IF(BB389=$D$5,BC389,"")</f>
        <v/>
      </c>
      <c r="BE389" s="186" t="str">
        <f>IFERROR(SMALL(BD:BD,BC389),"")</f>
        <v/>
      </c>
      <c r="BF389" s="186" t="str">
        <f>IFERROR(INDEX($B$5:$F$553,#REF!,COLUMNS($K$1:BF388)),"")</f>
        <v/>
      </c>
      <c r="BG389" s="186" t="str">
        <f>IFERROR(INDEX($B$5:$F$17373,#REF!,COLUMNS($K$2:BG389)),"")</f>
        <v/>
      </c>
    </row>
    <row r="390" spans="4:59" x14ac:dyDescent="0.2">
      <c r="D390" s="186"/>
      <c r="BA390" s="186" t="s">
        <v>494</v>
      </c>
      <c r="BB390" s="186" t="str">
        <f>LEFT(BA390,3)</f>
        <v>EUR</v>
      </c>
      <c r="BC390" s="186">
        <f>ROWS($B$2:BA390)</f>
        <v>389</v>
      </c>
      <c r="BD390" s="186" t="str">
        <f>IF(BB390=$D$5,BC390,"")</f>
        <v/>
      </c>
      <c r="BE390" s="186" t="str">
        <f>IFERROR(SMALL(BD:BD,BC390),"")</f>
        <v/>
      </c>
      <c r="BF390" s="186" t="str">
        <f>IFERROR(INDEX($B$5:$F$553,#REF!,COLUMNS($K$1:BF389)),"")</f>
        <v/>
      </c>
      <c r="BG390" s="186" t="str">
        <f>IFERROR(INDEX($B$5:$F$17373,#REF!,COLUMNS($K$2:BG390)),"")</f>
        <v/>
      </c>
    </row>
    <row r="391" spans="4:59" x14ac:dyDescent="0.2">
      <c r="D391" s="186"/>
      <c r="BA391" s="186" t="s">
        <v>495</v>
      </c>
      <c r="BB391" s="186" t="str">
        <f>LEFT(BA391,3)</f>
        <v>EUR</v>
      </c>
      <c r="BC391" s="186">
        <f>ROWS($B$2:BA391)</f>
        <v>390</v>
      </c>
      <c r="BD391" s="186" t="str">
        <f>IF(BB391=$D$5,BC391,"")</f>
        <v/>
      </c>
      <c r="BE391" s="186" t="str">
        <f>IFERROR(SMALL(BD:BD,BC391),"")</f>
        <v/>
      </c>
      <c r="BF391" s="186" t="str">
        <f>IFERROR(INDEX($B$5:$F$553,#REF!,COLUMNS($K$1:BF390)),"")</f>
        <v/>
      </c>
      <c r="BG391" s="186" t="str">
        <f>IFERROR(INDEX($B$5:$F$17373,#REF!,COLUMNS($K$2:BG391)),"")</f>
        <v/>
      </c>
    </row>
    <row r="392" spans="4:59" x14ac:dyDescent="0.2">
      <c r="D392" s="186"/>
      <c r="BA392" s="186" t="s">
        <v>496</v>
      </c>
      <c r="BB392" s="186" t="str">
        <f>LEFT(BA392,3)</f>
        <v>EUR</v>
      </c>
      <c r="BC392" s="186">
        <f>ROWS($B$2:BA392)</f>
        <v>391</v>
      </c>
      <c r="BD392" s="186" t="str">
        <f>IF(BB392=$D$5,BC392,"")</f>
        <v/>
      </c>
      <c r="BE392" s="186" t="str">
        <f>IFERROR(SMALL(BD:BD,BC392),"")</f>
        <v/>
      </c>
      <c r="BF392" s="186" t="str">
        <f>IFERROR(INDEX($B$5:$F$553,#REF!,COLUMNS($K$1:BF391)),"")</f>
        <v/>
      </c>
      <c r="BG392" s="186" t="str">
        <f>IFERROR(INDEX($B$5:$F$17373,#REF!,COLUMNS($K$2:BG392)),"")</f>
        <v/>
      </c>
    </row>
    <row r="393" spans="4:59" x14ac:dyDescent="0.2">
      <c r="D393" s="186"/>
      <c r="BA393" s="186" t="s">
        <v>497</v>
      </c>
      <c r="BB393" s="186" t="str">
        <f>LEFT(BA393,3)</f>
        <v>EUR</v>
      </c>
      <c r="BC393" s="186">
        <f>ROWS($B$2:BA393)</f>
        <v>392</v>
      </c>
      <c r="BD393" s="186" t="str">
        <f>IF(BB393=$D$5,BC393,"")</f>
        <v/>
      </c>
      <c r="BE393" s="186" t="str">
        <f>IFERROR(SMALL(BD:BD,BC393),"")</f>
        <v/>
      </c>
      <c r="BF393" s="186" t="str">
        <f>IFERROR(INDEX($B$5:$F$553,#REF!,COLUMNS($K$1:BF392)),"")</f>
        <v/>
      </c>
      <c r="BG393" s="186" t="str">
        <f>IFERROR(INDEX($B$5:$F$17373,#REF!,COLUMNS($K$2:BG393)),"")</f>
        <v/>
      </c>
    </row>
    <row r="394" spans="4:59" x14ac:dyDescent="0.2">
      <c r="D394" s="186"/>
      <c r="BA394" s="186" t="s">
        <v>498</v>
      </c>
      <c r="BB394" s="186" t="str">
        <f>LEFT(BA394,3)</f>
        <v>EUR</v>
      </c>
      <c r="BC394" s="186">
        <f>ROWS($B$2:BA394)</f>
        <v>393</v>
      </c>
      <c r="BD394" s="186" t="str">
        <f>IF(BB394=$D$5,BC394,"")</f>
        <v/>
      </c>
      <c r="BE394" s="186" t="str">
        <f>IFERROR(SMALL(BD:BD,BC394),"")</f>
        <v/>
      </c>
      <c r="BF394" s="186" t="str">
        <f>IFERROR(INDEX($B$5:$F$553,#REF!,COLUMNS($K$1:BF393)),"")</f>
        <v/>
      </c>
      <c r="BG394" s="186" t="str">
        <f>IFERROR(INDEX($B$5:$F$17373,#REF!,COLUMNS($K$2:BG394)),"")</f>
        <v/>
      </c>
    </row>
    <row r="395" spans="4:59" x14ac:dyDescent="0.2">
      <c r="D395" s="186"/>
      <c r="BA395" s="186" t="s">
        <v>499</v>
      </c>
      <c r="BB395" s="186" t="str">
        <f>LEFT(BA395,3)</f>
        <v>EUR</v>
      </c>
      <c r="BC395" s="186">
        <f>ROWS($B$2:BA395)</f>
        <v>394</v>
      </c>
      <c r="BD395" s="186" t="str">
        <f>IF(BB395=$D$5,BC395,"")</f>
        <v/>
      </c>
      <c r="BE395" s="186" t="str">
        <f>IFERROR(SMALL(BD:BD,BC395),"")</f>
        <v/>
      </c>
      <c r="BF395" s="186" t="str">
        <f>IFERROR(INDEX($B$5:$F$553,#REF!,COLUMNS($K$1:BF394)),"")</f>
        <v/>
      </c>
      <c r="BG395" s="186" t="str">
        <f>IFERROR(INDEX($B$5:$F$17373,#REF!,COLUMNS($K$2:BG395)),"")</f>
        <v/>
      </c>
    </row>
    <row r="396" spans="4:59" x14ac:dyDescent="0.2">
      <c r="D396" s="186"/>
      <c r="BA396" s="186" t="s">
        <v>500</v>
      </c>
      <c r="BB396" s="186" t="str">
        <f>LEFT(BA396,3)</f>
        <v>EUR</v>
      </c>
      <c r="BC396" s="186">
        <f>ROWS($B$2:BA396)</f>
        <v>395</v>
      </c>
      <c r="BD396" s="186" t="str">
        <f>IF(BB396=$D$5,BC396,"")</f>
        <v/>
      </c>
      <c r="BE396" s="186" t="str">
        <f>IFERROR(SMALL(BD:BD,BC396),"")</f>
        <v/>
      </c>
      <c r="BF396" s="186" t="str">
        <f>IFERROR(INDEX($B$5:$F$553,#REF!,COLUMNS($K$1:BF395)),"")</f>
        <v/>
      </c>
      <c r="BG396" s="186" t="str">
        <f>IFERROR(INDEX($B$5:$F$17373,#REF!,COLUMNS($K$2:BG396)),"")</f>
        <v/>
      </c>
    </row>
    <row r="397" spans="4:59" x14ac:dyDescent="0.2">
      <c r="D397" s="186"/>
      <c r="BA397" s="186" t="s">
        <v>501</v>
      </c>
      <c r="BB397" s="186" t="str">
        <f>LEFT(BA397,3)</f>
        <v>EUR</v>
      </c>
      <c r="BC397" s="186">
        <f>ROWS($B$2:BA397)</f>
        <v>396</v>
      </c>
      <c r="BD397" s="186" t="str">
        <f>IF(BB397=$D$5,BC397,"")</f>
        <v/>
      </c>
      <c r="BE397" s="186" t="str">
        <f>IFERROR(SMALL(BD:BD,BC397),"")</f>
        <v/>
      </c>
      <c r="BF397" s="186" t="str">
        <f>IFERROR(INDEX($B$5:$F$553,#REF!,COLUMNS($K$1:BF396)),"")</f>
        <v/>
      </c>
      <c r="BG397" s="186" t="str">
        <f>IFERROR(INDEX($B$5:$F$17373,#REF!,COLUMNS($K$2:BG397)),"")</f>
        <v/>
      </c>
    </row>
    <row r="398" spans="4:59" x14ac:dyDescent="0.2">
      <c r="D398" s="186"/>
      <c r="BA398" s="186" t="s">
        <v>502</v>
      </c>
      <c r="BB398" s="186" t="str">
        <f>LEFT(BA398,3)</f>
        <v>EUR</v>
      </c>
      <c r="BC398" s="186">
        <f>ROWS($B$2:BA398)</f>
        <v>397</v>
      </c>
      <c r="BD398" s="186" t="str">
        <f>IF(BB398=$D$5,BC398,"")</f>
        <v/>
      </c>
      <c r="BE398" s="186" t="str">
        <f>IFERROR(SMALL(BD:BD,BC398),"")</f>
        <v/>
      </c>
      <c r="BF398" s="186" t="str">
        <f>IFERROR(INDEX($B$5:$F$553,#REF!,COLUMNS($K$1:BF397)),"")</f>
        <v/>
      </c>
      <c r="BG398" s="186" t="str">
        <f>IFERROR(INDEX($B$5:$F$17373,#REF!,COLUMNS($K$2:BG398)),"")</f>
        <v/>
      </c>
    </row>
    <row r="399" spans="4:59" x14ac:dyDescent="0.2">
      <c r="D399" s="186"/>
      <c r="BA399" s="186" t="s">
        <v>503</v>
      </c>
      <c r="BB399" s="186" t="str">
        <f>LEFT(BA399,3)</f>
        <v>EUR</v>
      </c>
      <c r="BC399" s="186">
        <f>ROWS($B$2:BA399)</f>
        <v>398</v>
      </c>
      <c r="BD399" s="186" t="str">
        <f>IF(BB399=$D$5,BC399,"")</f>
        <v/>
      </c>
      <c r="BE399" s="186" t="str">
        <f>IFERROR(SMALL(BD:BD,BC399),"")</f>
        <v/>
      </c>
      <c r="BF399" s="186" t="str">
        <f>IFERROR(INDEX($B$5:$F$553,#REF!,COLUMNS($K$1:BF398)),"")</f>
        <v/>
      </c>
      <c r="BG399" s="186" t="str">
        <f>IFERROR(INDEX($B$5:$F$17373,#REF!,COLUMNS($K$2:BG399)),"")</f>
        <v/>
      </c>
    </row>
    <row r="400" spans="4:59" x14ac:dyDescent="0.2">
      <c r="D400" s="186"/>
      <c r="BA400" s="186" t="s">
        <v>504</v>
      </c>
      <c r="BB400" s="186" t="str">
        <f>LEFT(BA400,3)</f>
        <v>EUR</v>
      </c>
      <c r="BC400" s="186">
        <f>ROWS($B$2:BA400)</f>
        <v>399</v>
      </c>
      <c r="BD400" s="186" t="str">
        <f>IF(BB400=$D$5,BC400,"")</f>
        <v/>
      </c>
      <c r="BE400" s="186" t="str">
        <f>IFERROR(SMALL(BD:BD,BC400),"")</f>
        <v/>
      </c>
      <c r="BF400" s="186" t="str">
        <f>IFERROR(INDEX($B$5:$F$553,#REF!,COLUMNS($K$1:BF399)),"")</f>
        <v/>
      </c>
      <c r="BG400" s="186" t="str">
        <f>IFERROR(INDEX($B$5:$F$17373,#REF!,COLUMNS($K$2:BG400)),"")</f>
        <v/>
      </c>
    </row>
    <row r="401" spans="4:59" x14ac:dyDescent="0.2">
      <c r="D401" s="186"/>
      <c r="BA401" s="186" t="s">
        <v>505</v>
      </c>
      <c r="BB401" s="186" t="str">
        <f>LEFT(BA401,3)</f>
        <v>EUR</v>
      </c>
      <c r="BC401" s="186">
        <f>ROWS($B$2:BA401)</f>
        <v>400</v>
      </c>
      <c r="BD401" s="186" t="str">
        <f>IF(BB401=$D$5,BC401,"")</f>
        <v/>
      </c>
      <c r="BE401" s="186" t="str">
        <f>IFERROR(SMALL(BD:BD,BC401),"")</f>
        <v/>
      </c>
      <c r="BF401" s="186" t="str">
        <f>IFERROR(INDEX($B$5:$F$553,#REF!,COLUMNS($K$1:BF400)),"")</f>
        <v/>
      </c>
      <c r="BG401" s="186" t="str">
        <f>IFERROR(INDEX($B$5:$F$17373,#REF!,COLUMNS($K$2:BG401)),"")</f>
        <v/>
      </c>
    </row>
    <row r="402" spans="4:59" x14ac:dyDescent="0.2">
      <c r="D402" s="186"/>
      <c r="BA402" s="186" t="s">
        <v>506</v>
      </c>
      <c r="BB402" s="186" t="str">
        <f>LEFT(BA402,3)</f>
        <v>EUR</v>
      </c>
      <c r="BC402" s="186">
        <f>ROWS($B$2:BA402)</f>
        <v>401</v>
      </c>
      <c r="BD402" s="186" t="str">
        <f>IF(BB402=$D$5,BC402,"")</f>
        <v/>
      </c>
      <c r="BE402" s="186" t="str">
        <f>IFERROR(SMALL(BD:BD,BC402),"")</f>
        <v/>
      </c>
      <c r="BF402" s="186" t="str">
        <f>IFERROR(INDEX($B$5:$F$553,#REF!,COLUMNS($K$1:BF401)),"")</f>
        <v/>
      </c>
      <c r="BG402" s="186" t="str">
        <f>IFERROR(INDEX($B$5:$F$17373,#REF!,COLUMNS($K$2:BG402)),"")</f>
        <v/>
      </c>
    </row>
    <row r="403" spans="4:59" x14ac:dyDescent="0.2">
      <c r="D403" s="186"/>
      <c r="BA403" s="186" t="s">
        <v>507</v>
      </c>
      <c r="BB403" s="186" t="str">
        <f>LEFT(BA403,3)</f>
        <v>EUR</v>
      </c>
      <c r="BC403" s="186">
        <f>ROWS($B$2:BA403)</f>
        <v>402</v>
      </c>
      <c r="BD403" s="186" t="str">
        <f>IF(BB403=$D$5,BC403,"")</f>
        <v/>
      </c>
      <c r="BE403" s="186" t="str">
        <f>IFERROR(SMALL(BD:BD,BC403),"")</f>
        <v/>
      </c>
      <c r="BF403" s="186" t="str">
        <f>IFERROR(INDEX($B$5:$F$553,#REF!,COLUMNS($K$1:BF402)),"")</f>
        <v/>
      </c>
      <c r="BG403" s="186" t="str">
        <f>IFERROR(INDEX($B$5:$F$17373,#REF!,COLUMNS($K$2:BG403)),"")</f>
        <v/>
      </c>
    </row>
    <row r="404" spans="4:59" x14ac:dyDescent="0.2">
      <c r="D404" s="186"/>
      <c r="BA404" s="186" t="s">
        <v>508</v>
      </c>
      <c r="BB404" s="186" t="str">
        <f>LEFT(BA404,3)</f>
        <v>EUR</v>
      </c>
      <c r="BC404" s="186">
        <f>ROWS($B$2:BA404)</f>
        <v>403</v>
      </c>
      <c r="BD404" s="186" t="str">
        <f>IF(BB404=$D$5,BC404,"")</f>
        <v/>
      </c>
      <c r="BE404" s="186" t="str">
        <f>IFERROR(SMALL(BD:BD,BC404),"")</f>
        <v/>
      </c>
      <c r="BF404" s="186" t="str">
        <f>IFERROR(INDEX($B$5:$F$553,#REF!,COLUMNS($K$1:BF403)),"")</f>
        <v/>
      </c>
      <c r="BG404" s="186" t="str">
        <f>IFERROR(INDEX($B$5:$F$17373,#REF!,COLUMNS($K$2:BG404)),"")</f>
        <v/>
      </c>
    </row>
    <row r="405" spans="4:59" x14ac:dyDescent="0.2">
      <c r="D405" s="186"/>
      <c r="BA405" s="186" t="s">
        <v>509</v>
      </c>
      <c r="BB405" s="186" t="str">
        <f>LEFT(BA405,3)</f>
        <v>EUR</v>
      </c>
      <c r="BC405" s="186">
        <f>ROWS($B$2:BA405)</f>
        <v>404</v>
      </c>
      <c r="BD405" s="186" t="str">
        <f>IF(BB405=$D$5,BC405,"")</f>
        <v/>
      </c>
      <c r="BE405" s="186" t="str">
        <f>IFERROR(SMALL(BD:BD,BC405),"")</f>
        <v/>
      </c>
      <c r="BF405" s="186" t="str">
        <f>IFERROR(INDEX($B$5:$F$553,#REF!,COLUMNS($K$1:BF404)),"")</f>
        <v/>
      </c>
      <c r="BG405" s="186" t="str">
        <f>IFERROR(INDEX($B$5:$F$17373,#REF!,COLUMNS($K$2:BG405)),"")</f>
        <v/>
      </c>
    </row>
    <row r="406" spans="4:59" x14ac:dyDescent="0.2">
      <c r="D406" s="186"/>
      <c r="BA406" s="186" t="s">
        <v>510</v>
      </c>
      <c r="BB406" s="186" t="str">
        <f>LEFT(BA406,3)</f>
        <v>EUR</v>
      </c>
      <c r="BC406" s="186">
        <f>ROWS($B$2:BA406)</f>
        <v>405</v>
      </c>
      <c r="BD406" s="186" t="str">
        <f>IF(BB406=$D$5,BC406,"")</f>
        <v/>
      </c>
      <c r="BE406" s="186" t="str">
        <f>IFERROR(SMALL(BD:BD,BC406),"")</f>
        <v/>
      </c>
      <c r="BF406" s="186" t="str">
        <f>IFERROR(INDEX($B$5:$F$553,#REF!,COLUMNS($K$1:BF405)),"")</f>
        <v/>
      </c>
      <c r="BG406" s="186" t="str">
        <f>IFERROR(INDEX($B$5:$F$17373,#REF!,COLUMNS($K$2:BG406)),"")</f>
        <v/>
      </c>
    </row>
    <row r="407" spans="4:59" x14ac:dyDescent="0.2">
      <c r="D407" s="186"/>
      <c r="BA407" s="186" t="s">
        <v>511</v>
      </c>
      <c r="BB407" s="186" t="str">
        <f>LEFT(BA407,3)</f>
        <v>EUR</v>
      </c>
      <c r="BC407" s="186">
        <f>ROWS($B$2:BA407)</f>
        <v>406</v>
      </c>
      <c r="BD407" s="186" t="str">
        <f>IF(BB407=$D$5,BC407,"")</f>
        <v/>
      </c>
      <c r="BE407" s="186" t="str">
        <f>IFERROR(SMALL(BD:BD,BC407),"")</f>
        <v/>
      </c>
      <c r="BF407" s="186" t="str">
        <f>IFERROR(INDEX($B$5:$F$553,#REF!,COLUMNS($K$1:BF406)),"")</f>
        <v/>
      </c>
      <c r="BG407" s="186" t="str">
        <f>IFERROR(INDEX($B$5:$F$17373,#REF!,COLUMNS($K$2:BG407)),"")</f>
        <v/>
      </c>
    </row>
    <row r="408" spans="4:59" x14ac:dyDescent="0.2">
      <c r="D408" s="186"/>
      <c r="BA408" s="186" t="s">
        <v>512</v>
      </c>
      <c r="BB408" s="186" t="str">
        <f>LEFT(BA408,3)</f>
        <v>EUR</v>
      </c>
      <c r="BC408" s="186">
        <f>ROWS($B$2:BA408)</f>
        <v>407</v>
      </c>
      <c r="BD408" s="186" t="str">
        <f>IF(BB408=$D$5,BC408,"")</f>
        <v/>
      </c>
      <c r="BE408" s="186" t="str">
        <f>IFERROR(SMALL(BD:BD,BC408),"")</f>
        <v/>
      </c>
      <c r="BF408" s="186" t="str">
        <f>IFERROR(INDEX($B$5:$F$553,#REF!,COLUMNS($K$1:BF407)),"")</f>
        <v/>
      </c>
      <c r="BG408" s="186" t="str">
        <f>IFERROR(INDEX($B$5:$F$17373,#REF!,COLUMNS($K$2:BG408)),"")</f>
        <v/>
      </c>
    </row>
    <row r="409" spans="4:59" x14ac:dyDescent="0.2">
      <c r="D409" s="186"/>
      <c r="BA409" s="186" t="s">
        <v>513</v>
      </c>
      <c r="BB409" s="186" t="str">
        <f>LEFT(BA409,3)</f>
        <v>EUR</v>
      </c>
      <c r="BC409" s="186">
        <f>ROWS($B$2:BA409)</f>
        <v>408</v>
      </c>
      <c r="BD409" s="186" t="str">
        <f>IF(BB409=$D$5,BC409,"")</f>
        <v/>
      </c>
      <c r="BE409" s="186" t="str">
        <f>IFERROR(SMALL(BD:BD,BC409),"")</f>
        <v/>
      </c>
      <c r="BF409" s="186" t="str">
        <f>IFERROR(INDEX($B$5:$F$553,#REF!,COLUMNS($K$1:BF408)),"")</f>
        <v/>
      </c>
      <c r="BG409" s="186" t="str">
        <f>IFERROR(INDEX($B$5:$F$17373,#REF!,COLUMNS($K$2:BG409)),"")</f>
        <v/>
      </c>
    </row>
    <row r="410" spans="4:59" x14ac:dyDescent="0.2">
      <c r="D410" s="186"/>
      <c r="BA410" s="186" t="s">
        <v>514</v>
      </c>
      <c r="BB410" s="186" t="str">
        <f>LEFT(BA410,3)</f>
        <v>EUR</v>
      </c>
      <c r="BC410" s="186">
        <f>ROWS($B$2:BA410)</f>
        <v>409</v>
      </c>
      <c r="BD410" s="186" t="str">
        <f>IF(BB410=$D$5,BC410,"")</f>
        <v/>
      </c>
      <c r="BE410" s="186" t="str">
        <f>IFERROR(SMALL(BD:BD,BC410),"")</f>
        <v/>
      </c>
      <c r="BF410" s="186" t="str">
        <f>IFERROR(INDEX($B$5:$F$553,#REF!,COLUMNS($K$1:BF409)),"")</f>
        <v/>
      </c>
      <c r="BG410" s="186" t="str">
        <f>IFERROR(INDEX($B$5:$F$17373,#REF!,COLUMNS($K$2:BG410)),"")</f>
        <v/>
      </c>
    </row>
    <row r="411" spans="4:59" x14ac:dyDescent="0.2">
      <c r="D411" s="186"/>
      <c r="BA411" s="186" t="s">
        <v>515</v>
      </c>
      <c r="BB411" s="186" t="str">
        <f>LEFT(BA411,3)</f>
        <v>EUR</v>
      </c>
      <c r="BC411" s="186">
        <f>ROWS($B$2:BA411)</f>
        <v>410</v>
      </c>
      <c r="BD411" s="186" t="str">
        <f>IF(BB411=$D$5,BC411,"")</f>
        <v/>
      </c>
      <c r="BE411" s="186" t="str">
        <f>IFERROR(SMALL(BD:BD,BC411),"")</f>
        <v/>
      </c>
      <c r="BF411" s="186" t="str">
        <f>IFERROR(INDEX($B$5:$F$553,#REF!,COLUMNS($K$1:BF410)),"")</f>
        <v/>
      </c>
      <c r="BG411" s="186" t="str">
        <f>IFERROR(INDEX($B$5:$F$17373,#REF!,COLUMNS($K$2:BG411)),"")</f>
        <v/>
      </c>
    </row>
    <row r="412" spans="4:59" x14ac:dyDescent="0.2">
      <c r="D412" s="186"/>
      <c r="BA412" s="186" t="s">
        <v>516</v>
      </c>
      <c r="BB412" s="186" t="str">
        <f>LEFT(BA412,3)</f>
        <v>EUR</v>
      </c>
      <c r="BC412" s="186">
        <f>ROWS($B$2:BA412)</f>
        <v>411</v>
      </c>
      <c r="BD412" s="186" t="str">
        <f>IF(BB412=$D$5,BC412,"")</f>
        <v/>
      </c>
      <c r="BE412" s="186" t="str">
        <f>IFERROR(SMALL(BD:BD,BC412),"")</f>
        <v/>
      </c>
      <c r="BF412" s="186" t="str">
        <f>IFERROR(INDEX($B$5:$F$553,#REF!,COLUMNS($K$1:BF411)),"")</f>
        <v/>
      </c>
      <c r="BG412" s="186" t="str">
        <f>IFERROR(INDEX($B$5:$F$17373,#REF!,COLUMNS($K$2:BG412)),"")</f>
        <v/>
      </c>
    </row>
    <row r="413" spans="4:59" x14ac:dyDescent="0.2">
      <c r="D413" s="186"/>
      <c r="BA413" s="186" t="s">
        <v>517</v>
      </c>
      <c r="BB413" s="186" t="str">
        <f>LEFT(BA413,3)</f>
        <v>EUR</v>
      </c>
      <c r="BC413" s="186">
        <f>ROWS($B$2:BA413)</f>
        <v>412</v>
      </c>
      <c r="BD413" s="186" t="str">
        <f>IF(BB413=$D$5,BC413,"")</f>
        <v/>
      </c>
      <c r="BE413" s="186" t="str">
        <f>IFERROR(SMALL(BD:BD,BC413),"")</f>
        <v/>
      </c>
      <c r="BF413" s="186" t="str">
        <f>IFERROR(INDEX($B$5:$F$553,#REF!,COLUMNS($K$1:BF412)),"")</f>
        <v/>
      </c>
      <c r="BG413" s="186" t="str">
        <f>IFERROR(INDEX($B$5:$F$17373,#REF!,COLUMNS($K$2:BG413)),"")</f>
        <v/>
      </c>
    </row>
    <row r="414" spans="4:59" x14ac:dyDescent="0.2">
      <c r="D414" s="186"/>
      <c r="BA414" s="186" t="s">
        <v>518</v>
      </c>
      <c r="BB414" s="186" t="str">
        <f>LEFT(BA414,3)</f>
        <v>EUR</v>
      </c>
      <c r="BC414" s="186">
        <f>ROWS($B$2:BA414)</f>
        <v>413</v>
      </c>
      <c r="BD414" s="186" t="str">
        <f>IF(BB414=$D$5,BC414,"")</f>
        <v/>
      </c>
      <c r="BE414" s="186" t="str">
        <f>IFERROR(SMALL(BD:BD,BC414),"")</f>
        <v/>
      </c>
      <c r="BF414" s="186" t="str">
        <f>IFERROR(INDEX($B$5:$F$553,#REF!,COLUMNS($K$1:BF413)),"")</f>
        <v/>
      </c>
      <c r="BG414" s="186" t="str">
        <f>IFERROR(INDEX($B$5:$F$17373,#REF!,COLUMNS($K$2:BG414)),"")</f>
        <v/>
      </c>
    </row>
    <row r="415" spans="4:59" x14ac:dyDescent="0.2">
      <c r="D415" s="186"/>
      <c r="BA415" s="186" t="s">
        <v>519</v>
      </c>
      <c r="BB415" s="186" t="str">
        <f>LEFT(BA415,3)</f>
        <v>EUR</v>
      </c>
      <c r="BC415" s="186">
        <f>ROWS($B$2:BA415)</f>
        <v>414</v>
      </c>
      <c r="BD415" s="186" t="str">
        <f>IF(BB415=$D$5,BC415,"")</f>
        <v/>
      </c>
      <c r="BE415" s="186" t="str">
        <f>IFERROR(SMALL(BD:BD,BC415),"")</f>
        <v/>
      </c>
      <c r="BF415" s="186" t="str">
        <f>IFERROR(INDEX($B$5:$F$553,#REF!,COLUMNS($K$1:BF414)),"")</f>
        <v/>
      </c>
      <c r="BG415" s="186" t="str">
        <f>IFERROR(INDEX($B$5:$F$17373,#REF!,COLUMNS($K$2:BG415)),"")</f>
        <v/>
      </c>
    </row>
    <row r="416" spans="4:59" x14ac:dyDescent="0.2">
      <c r="D416" s="186"/>
      <c r="BA416" s="186" t="s">
        <v>520</v>
      </c>
      <c r="BB416" s="186" t="str">
        <f>LEFT(BA416,3)</f>
        <v>EUR</v>
      </c>
      <c r="BC416" s="186">
        <f>ROWS($B$2:BA416)</f>
        <v>415</v>
      </c>
      <c r="BD416" s="186" t="str">
        <f>IF(BB416=$D$5,BC416,"")</f>
        <v/>
      </c>
      <c r="BE416" s="186" t="str">
        <f>IFERROR(SMALL(BD:BD,BC416),"")</f>
        <v/>
      </c>
      <c r="BF416" s="186" t="str">
        <f>IFERROR(INDEX($B$5:$F$553,#REF!,COLUMNS($K$1:BF415)),"")</f>
        <v/>
      </c>
      <c r="BG416" s="186" t="str">
        <f>IFERROR(INDEX($B$5:$F$17373,#REF!,COLUMNS($K$2:BG416)),"")</f>
        <v/>
      </c>
    </row>
    <row r="417" spans="4:59" x14ac:dyDescent="0.2">
      <c r="D417" s="186"/>
      <c r="BA417" s="186" t="s">
        <v>521</v>
      </c>
      <c r="BB417" s="186" t="str">
        <f>LEFT(BA417,3)</f>
        <v>EUR</v>
      </c>
      <c r="BC417" s="186">
        <f>ROWS($B$2:BA417)</f>
        <v>416</v>
      </c>
      <c r="BD417" s="186" t="str">
        <f>IF(BB417=$D$5,BC417,"")</f>
        <v/>
      </c>
      <c r="BE417" s="186" t="str">
        <f>IFERROR(SMALL(BD:BD,BC417),"")</f>
        <v/>
      </c>
      <c r="BF417" s="186" t="str">
        <f>IFERROR(INDEX($B$5:$F$553,#REF!,COLUMNS($K$1:BF416)),"")</f>
        <v/>
      </c>
      <c r="BG417" s="186" t="str">
        <f>IFERROR(INDEX($B$5:$F$17373,#REF!,COLUMNS($K$2:BG417)),"")</f>
        <v/>
      </c>
    </row>
    <row r="418" spans="4:59" x14ac:dyDescent="0.2">
      <c r="D418" s="186"/>
      <c r="BA418" s="186" t="s">
        <v>522</v>
      </c>
      <c r="BB418" s="186" t="str">
        <f>LEFT(BA418,3)</f>
        <v>EUR</v>
      </c>
      <c r="BC418" s="186">
        <f>ROWS($B$2:BA418)</f>
        <v>417</v>
      </c>
      <c r="BD418" s="186" t="str">
        <f>IF(BB418=$D$5,BC418,"")</f>
        <v/>
      </c>
      <c r="BE418" s="186" t="str">
        <f>IFERROR(SMALL(BD:BD,BC418),"")</f>
        <v/>
      </c>
      <c r="BF418" s="186" t="str">
        <f>IFERROR(INDEX($B$5:$F$553,#REF!,COLUMNS($K$1:BF417)),"")</f>
        <v/>
      </c>
      <c r="BG418" s="186" t="str">
        <f>IFERROR(INDEX($B$5:$F$17373,#REF!,COLUMNS($K$2:BG418)),"")</f>
        <v/>
      </c>
    </row>
    <row r="419" spans="4:59" x14ac:dyDescent="0.2">
      <c r="D419" s="186"/>
      <c r="BA419" s="186" t="s">
        <v>523</v>
      </c>
      <c r="BB419" s="186" t="str">
        <f>LEFT(BA419,3)</f>
        <v>EUR</v>
      </c>
      <c r="BC419" s="186">
        <f>ROWS($B$2:BA419)</f>
        <v>418</v>
      </c>
      <c r="BD419" s="186" t="str">
        <f>IF(BB419=$D$5,BC419,"")</f>
        <v/>
      </c>
      <c r="BE419" s="186" t="str">
        <f>IFERROR(SMALL(BD:BD,BC419),"")</f>
        <v/>
      </c>
      <c r="BF419" s="186" t="str">
        <f>IFERROR(INDEX($B$5:$F$553,#REF!,COLUMNS($K$1:BF418)),"")</f>
        <v/>
      </c>
      <c r="BG419" s="186" t="str">
        <f>IFERROR(INDEX($B$5:$F$17373,#REF!,COLUMNS($K$2:BG419)),"")</f>
        <v/>
      </c>
    </row>
    <row r="420" spans="4:59" x14ac:dyDescent="0.2">
      <c r="D420" s="186"/>
      <c r="BA420" s="186" t="s">
        <v>524</v>
      </c>
      <c r="BB420" s="186" t="str">
        <f>LEFT(BA420,3)</f>
        <v>EUR</v>
      </c>
      <c r="BC420" s="186">
        <f>ROWS($B$2:BA420)</f>
        <v>419</v>
      </c>
      <c r="BD420" s="186" t="str">
        <f>IF(BB420=$D$5,BC420,"")</f>
        <v/>
      </c>
      <c r="BE420" s="186" t="str">
        <f>IFERROR(SMALL(BD:BD,BC420),"")</f>
        <v/>
      </c>
      <c r="BF420" s="186" t="str">
        <f>IFERROR(INDEX($B$5:$F$553,#REF!,COLUMNS($K$1:BF419)),"")</f>
        <v/>
      </c>
      <c r="BG420" s="186" t="str">
        <f>IFERROR(INDEX($B$5:$F$17373,#REF!,COLUMNS($K$2:BG420)),"")</f>
        <v/>
      </c>
    </row>
    <row r="421" spans="4:59" x14ac:dyDescent="0.2">
      <c r="D421" s="186"/>
      <c r="BA421" s="186" t="s">
        <v>525</v>
      </c>
      <c r="BB421" s="186" t="str">
        <f>LEFT(BA421,3)</f>
        <v>EUR</v>
      </c>
      <c r="BC421" s="186">
        <f>ROWS($B$2:BA421)</f>
        <v>420</v>
      </c>
      <c r="BD421" s="186" t="str">
        <f>IF(BB421=$D$5,BC421,"")</f>
        <v/>
      </c>
      <c r="BE421" s="186" t="str">
        <f>IFERROR(SMALL(BD:BD,BC421),"")</f>
        <v/>
      </c>
      <c r="BF421" s="186" t="str">
        <f>IFERROR(INDEX($B$5:$F$553,#REF!,COLUMNS($K$1:BF420)),"")</f>
        <v/>
      </c>
      <c r="BG421" s="186" t="str">
        <f>IFERROR(INDEX($B$5:$F$17373,#REF!,COLUMNS($K$2:BG421)),"")</f>
        <v/>
      </c>
    </row>
    <row r="422" spans="4:59" x14ac:dyDescent="0.2">
      <c r="D422" s="186"/>
      <c r="BA422" s="186" t="s">
        <v>526</v>
      </c>
      <c r="BB422" s="186" t="str">
        <f>LEFT(BA422,3)</f>
        <v>EUR</v>
      </c>
      <c r="BC422" s="186">
        <f>ROWS($B$2:BA422)</f>
        <v>421</v>
      </c>
      <c r="BD422" s="186" t="str">
        <f>IF(BB422=$D$5,BC422,"")</f>
        <v/>
      </c>
      <c r="BE422" s="186" t="str">
        <f>IFERROR(SMALL(BD:BD,BC422),"")</f>
        <v/>
      </c>
      <c r="BF422" s="186" t="str">
        <f>IFERROR(INDEX($B$5:$F$553,#REF!,COLUMNS($K$1:BF421)),"")</f>
        <v/>
      </c>
      <c r="BG422" s="186" t="str">
        <f>IFERROR(INDEX($B$5:$F$17373,#REF!,COLUMNS($K$2:BG422)),"")</f>
        <v/>
      </c>
    </row>
    <row r="423" spans="4:59" x14ac:dyDescent="0.2">
      <c r="D423" s="186"/>
      <c r="BA423" s="186" t="s">
        <v>527</v>
      </c>
      <c r="BB423" s="186" t="str">
        <f>LEFT(BA423,3)</f>
        <v>EUR</v>
      </c>
      <c r="BC423" s="186">
        <f>ROWS($B$2:BA423)</f>
        <v>422</v>
      </c>
      <c r="BD423" s="186" t="str">
        <f>IF(BB423=$D$5,BC423,"")</f>
        <v/>
      </c>
      <c r="BE423" s="186" t="str">
        <f>IFERROR(SMALL(BD:BD,BC423),"")</f>
        <v/>
      </c>
      <c r="BF423" s="186" t="str">
        <f>IFERROR(INDEX($B$5:$F$553,#REF!,COLUMNS($K$1:BF422)),"")</f>
        <v/>
      </c>
      <c r="BG423" s="186" t="str">
        <f>IFERROR(INDEX($B$5:$F$17373,#REF!,COLUMNS($K$2:BG423)),"")</f>
        <v/>
      </c>
    </row>
    <row r="424" spans="4:59" x14ac:dyDescent="0.2">
      <c r="D424" s="186"/>
      <c r="BA424" s="186" t="s">
        <v>528</v>
      </c>
      <c r="BB424" s="186" t="str">
        <f>LEFT(BA424,3)</f>
        <v>EUR</v>
      </c>
      <c r="BC424" s="186">
        <f>ROWS($B$2:BA424)</f>
        <v>423</v>
      </c>
      <c r="BD424" s="186" t="str">
        <f>IF(BB424=$D$5,BC424,"")</f>
        <v/>
      </c>
      <c r="BE424" s="186" t="str">
        <f>IFERROR(SMALL(BD:BD,BC424),"")</f>
        <v/>
      </c>
      <c r="BF424" s="186" t="str">
        <f>IFERROR(INDEX($B$5:$F$553,#REF!,COLUMNS($K$1:BF423)),"")</f>
        <v/>
      </c>
      <c r="BG424" s="186" t="str">
        <f>IFERROR(INDEX($B$5:$F$17373,#REF!,COLUMNS($K$2:BG424)),"")</f>
        <v/>
      </c>
    </row>
    <row r="425" spans="4:59" x14ac:dyDescent="0.2">
      <c r="D425" s="186"/>
      <c r="BA425" s="186" t="s">
        <v>529</v>
      </c>
      <c r="BB425" s="186" t="str">
        <f>LEFT(BA425,3)</f>
        <v>EUR</v>
      </c>
      <c r="BC425" s="186">
        <f>ROWS($B$2:BA425)</f>
        <v>424</v>
      </c>
      <c r="BD425" s="186" t="str">
        <f>IF(BB425=$D$5,BC425,"")</f>
        <v/>
      </c>
      <c r="BE425" s="186" t="str">
        <f>IFERROR(SMALL(BD:BD,BC425),"")</f>
        <v/>
      </c>
      <c r="BF425" s="186" t="str">
        <f>IFERROR(INDEX($B$5:$F$553,#REF!,COLUMNS($K$1:BF424)),"")</f>
        <v/>
      </c>
      <c r="BG425" s="186" t="str">
        <f>IFERROR(INDEX($B$5:$F$17373,#REF!,COLUMNS($K$2:BG425)),"")</f>
        <v/>
      </c>
    </row>
    <row r="426" spans="4:59" x14ac:dyDescent="0.2">
      <c r="D426" s="186"/>
      <c r="BA426" s="186" t="s">
        <v>530</v>
      </c>
      <c r="BB426" s="186" t="str">
        <f>LEFT(BA426,3)</f>
        <v>EUR</v>
      </c>
      <c r="BC426" s="186">
        <f>ROWS($B$2:BA426)</f>
        <v>425</v>
      </c>
      <c r="BD426" s="186" t="str">
        <f>IF(BB426=$D$5,BC426,"")</f>
        <v/>
      </c>
      <c r="BE426" s="186" t="str">
        <f>IFERROR(SMALL(BD:BD,BC426),"")</f>
        <v/>
      </c>
      <c r="BF426" s="186" t="str">
        <f>IFERROR(INDEX($B$5:$F$553,#REF!,COLUMNS($K$1:BF425)),"")</f>
        <v/>
      </c>
      <c r="BG426" s="186" t="str">
        <f>IFERROR(INDEX($B$5:$F$17373,#REF!,COLUMNS($K$2:BG426)),"")</f>
        <v/>
      </c>
    </row>
    <row r="427" spans="4:59" x14ac:dyDescent="0.2">
      <c r="D427" s="186"/>
      <c r="BA427" s="186" t="s">
        <v>531</v>
      </c>
      <c r="BB427" s="186" t="str">
        <f>LEFT(BA427,3)</f>
        <v>EUR</v>
      </c>
      <c r="BC427" s="186">
        <f>ROWS($B$2:BA427)</f>
        <v>426</v>
      </c>
      <c r="BD427" s="186" t="str">
        <f>IF(BB427=$D$5,BC427,"")</f>
        <v/>
      </c>
      <c r="BE427" s="186" t="str">
        <f>IFERROR(SMALL(BD:BD,BC427),"")</f>
        <v/>
      </c>
      <c r="BF427" s="186" t="str">
        <f>IFERROR(INDEX($B$5:$F$553,#REF!,COLUMNS($K$1:BF426)),"")</f>
        <v/>
      </c>
      <c r="BG427" s="186" t="str">
        <f>IFERROR(INDEX($B$5:$F$17373,#REF!,COLUMNS($K$2:BG427)),"")</f>
        <v/>
      </c>
    </row>
    <row r="428" spans="4:59" x14ac:dyDescent="0.2">
      <c r="D428" s="186"/>
      <c r="BA428" s="186" t="s">
        <v>532</v>
      </c>
      <c r="BB428" s="186" t="str">
        <f>LEFT(BA428,3)</f>
        <v>EUR</v>
      </c>
      <c r="BC428" s="186">
        <f>ROWS($B$2:BA428)</f>
        <v>427</v>
      </c>
      <c r="BD428" s="186" t="str">
        <f>IF(BB428=$D$5,BC428,"")</f>
        <v/>
      </c>
      <c r="BE428" s="186" t="str">
        <f>IFERROR(SMALL(BD:BD,BC428),"")</f>
        <v/>
      </c>
      <c r="BF428" s="186" t="str">
        <f>IFERROR(INDEX($B$5:$F$553,#REF!,COLUMNS($K$1:BF427)),"")</f>
        <v/>
      </c>
      <c r="BG428" s="186" t="str">
        <f>IFERROR(INDEX($B$5:$F$17373,#REF!,COLUMNS($K$2:BG428)),"")</f>
        <v/>
      </c>
    </row>
    <row r="429" spans="4:59" x14ac:dyDescent="0.2">
      <c r="D429" s="186"/>
      <c r="BA429" s="186" t="s">
        <v>533</v>
      </c>
      <c r="BB429" s="186" t="str">
        <f>LEFT(BA429,3)</f>
        <v>EUR</v>
      </c>
      <c r="BC429" s="186">
        <f>ROWS($B$2:BA429)</f>
        <v>428</v>
      </c>
      <c r="BD429" s="186" t="str">
        <f>IF(BB429=$D$5,BC429,"")</f>
        <v/>
      </c>
      <c r="BE429" s="186" t="str">
        <f>IFERROR(SMALL(BD:BD,BC429),"")</f>
        <v/>
      </c>
      <c r="BF429" s="186" t="str">
        <f>IFERROR(INDEX($B$5:$F$553,#REF!,COLUMNS($K$1:BF428)),"")</f>
        <v/>
      </c>
      <c r="BG429" s="186" t="str">
        <f>IFERROR(INDEX($B$5:$F$17373,#REF!,COLUMNS($K$2:BG429)),"")</f>
        <v/>
      </c>
    </row>
    <row r="430" spans="4:59" x14ac:dyDescent="0.2">
      <c r="D430" s="186"/>
      <c r="BA430" s="186" t="s">
        <v>534</v>
      </c>
      <c r="BB430" s="186" t="str">
        <f>LEFT(BA430,3)</f>
        <v>EUR</v>
      </c>
      <c r="BC430" s="186">
        <f>ROWS($B$2:BA430)</f>
        <v>429</v>
      </c>
      <c r="BD430" s="186" t="str">
        <f>IF(BB430=$D$5,BC430,"")</f>
        <v/>
      </c>
      <c r="BE430" s="186" t="str">
        <f>IFERROR(SMALL(BD:BD,BC430),"")</f>
        <v/>
      </c>
      <c r="BF430" s="186" t="str">
        <f>IFERROR(INDEX($B$5:$F$553,#REF!,COLUMNS($K$1:BF429)),"")</f>
        <v/>
      </c>
      <c r="BG430" s="186" t="str">
        <f>IFERROR(INDEX($B$5:$F$17373,#REF!,COLUMNS($K$2:BG430)),"")</f>
        <v/>
      </c>
    </row>
    <row r="431" spans="4:59" x14ac:dyDescent="0.2">
      <c r="D431" s="186"/>
      <c r="BA431" s="186" t="s">
        <v>535</v>
      </c>
      <c r="BB431" s="186" t="str">
        <f>LEFT(BA431,3)</f>
        <v>EUR</v>
      </c>
      <c r="BC431" s="186">
        <f>ROWS($B$2:BA431)</f>
        <v>430</v>
      </c>
      <c r="BD431" s="186" t="str">
        <f>IF(BB431=$D$5,BC431,"")</f>
        <v/>
      </c>
      <c r="BE431" s="186" t="str">
        <f>IFERROR(SMALL(BD:BD,BC431),"")</f>
        <v/>
      </c>
      <c r="BF431" s="186" t="str">
        <f>IFERROR(INDEX($B$5:$F$553,#REF!,COLUMNS($K$1:BF430)),"")</f>
        <v/>
      </c>
      <c r="BG431" s="186" t="str">
        <f>IFERROR(INDEX($B$5:$F$17373,#REF!,COLUMNS($K$2:BG431)),"")</f>
        <v/>
      </c>
    </row>
    <row r="432" spans="4:59" x14ac:dyDescent="0.2">
      <c r="D432" s="186"/>
      <c r="BA432" s="186" t="s">
        <v>536</v>
      </c>
      <c r="BB432" s="186" t="str">
        <f>LEFT(BA432,3)</f>
        <v>EUR</v>
      </c>
      <c r="BC432" s="186">
        <f>ROWS($B$2:BA432)</f>
        <v>431</v>
      </c>
      <c r="BD432" s="186" t="str">
        <f>IF(BB432=$D$5,BC432,"")</f>
        <v/>
      </c>
      <c r="BE432" s="186" t="str">
        <f>IFERROR(SMALL(BD:BD,BC432),"")</f>
        <v/>
      </c>
      <c r="BF432" s="186" t="str">
        <f>IFERROR(INDEX($B$5:$F$553,#REF!,COLUMNS($K$1:BF431)),"")</f>
        <v/>
      </c>
      <c r="BG432" s="186" t="str">
        <f>IFERROR(INDEX($B$5:$F$17373,#REF!,COLUMNS($K$2:BG432)),"")</f>
        <v/>
      </c>
    </row>
    <row r="433" spans="4:59" x14ac:dyDescent="0.2">
      <c r="D433" s="186"/>
      <c r="BA433" s="186" t="s">
        <v>537</v>
      </c>
      <c r="BB433" s="186" t="str">
        <f>LEFT(BA433,3)</f>
        <v>EUR</v>
      </c>
      <c r="BC433" s="186">
        <f>ROWS($B$2:BA433)</f>
        <v>432</v>
      </c>
      <c r="BD433" s="186" t="str">
        <f>IF(BB433=$D$5,BC433,"")</f>
        <v/>
      </c>
      <c r="BE433" s="186" t="str">
        <f>IFERROR(SMALL(BD:BD,BC433),"")</f>
        <v/>
      </c>
      <c r="BF433" s="186" t="str">
        <f>IFERROR(INDEX($B$5:$F$553,#REF!,COLUMNS($K$1:BF432)),"")</f>
        <v/>
      </c>
      <c r="BG433" s="186" t="str">
        <f>IFERROR(INDEX($B$5:$F$17373,#REF!,COLUMNS($K$2:BG433)),"")</f>
        <v/>
      </c>
    </row>
    <row r="434" spans="4:59" x14ac:dyDescent="0.2">
      <c r="D434" s="186"/>
      <c r="BA434" s="186" t="s">
        <v>538</v>
      </c>
      <c r="BB434" s="186" t="str">
        <f>LEFT(BA434,3)</f>
        <v>EUR</v>
      </c>
      <c r="BC434" s="186">
        <f>ROWS($B$2:BA434)</f>
        <v>433</v>
      </c>
      <c r="BD434" s="186" t="str">
        <f>IF(BB434=$D$5,BC434,"")</f>
        <v/>
      </c>
      <c r="BE434" s="186" t="str">
        <f>IFERROR(SMALL(BD:BD,BC434),"")</f>
        <v/>
      </c>
      <c r="BF434" s="186" t="str">
        <f>IFERROR(INDEX($B$5:$F$553,#REF!,COLUMNS($K$1:BF433)),"")</f>
        <v/>
      </c>
      <c r="BG434" s="186" t="str">
        <f>IFERROR(INDEX($B$5:$F$17373,#REF!,COLUMNS($K$2:BG434)),"")</f>
        <v/>
      </c>
    </row>
    <row r="435" spans="4:59" x14ac:dyDescent="0.2">
      <c r="D435" s="186"/>
      <c r="BA435" s="186" t="s">
        <v>539</v>
      </c>
      <c r="BB435" s="186" t="str">
        <f>LEFT(BA435,3)</f>
        <v>EUR</v>
      </c>
      <c r="BC435" s="186">
        <f>ROWS($B$2:BA435)</f>
        <v>434</v>
      </c>
      <c r="BD435" s="186" t="str">
        <f>IF(BB435=$D$5,BC435,"")</f>
        <v/>
      </c>
      <c r="BE435" s="186" t="str">
        <f>IFERROR(SMALL(BD:BD,BC435),"")</f>
        <v/>
      </c>
      <c r="BF435" s="186" t="str">
        <f>IFERROR(INDEX($B$5:$F$553,#REF!,COLUMNS($K$1:BF434)),"")</f>
        <v/>
      </c>
      <c r="BG435" s="186" t="str">
        <f>IFERROR(INDEX($B$5:$F$17373,#REF!,COLUMNS($K$2:BG435)),"")</f>
        <v/>
      </c>
    </row>
    <row r="436" spans="4:59" x14ac:dyDescent="0.2">
      <c r="D436" s="186"/>
      <c r="BA436" s="186" t="s">
        <v>540</v>
      </c>
      <c r="BB436" s="186" t="str">
        <f>LEFT(BA436,3)</f>
        <v>EUR</v>
      </c>
      <c r="BC436" s="186">
        <f>ROWS($B$2:BA436)</f>
        <v>435</v>
      </c>
      <c r="BD436" s="186" t="str">
        <f>IF(BB436=$D$5,BC436,"")</f>
        <v/>
      </c>
      <c r="BE436" s="186" t="str">
        <f>IFERROR(SMALL(BD:BD,BC436),"")</f>
        <v/>
      </c>
      <c r="BF436" s="186" t="str">
        <f>IFERROR(INDEX($B$5:$F$553,#REF!,COLUMNS($K$1:BF435)),"")</f>
        <v/>
      </c>
      <c r="BG436" s="186" t="str">
        <f>IFERROR(INDEX($B$5:$F$17373,#REF!,COLUMNS($K$2:BG436)),"")</f>
        <v/>
      </c>
    </row>
    <row r="437" spans="4:59" x14ac:dyDescent="0.2">
      <c r="D437" s="186"/>
      <c r="BA437" s="186" t="s">
        <v>541</v>
      </c>
      <c r="BB437" s="186" t="str">
        <f>LEFT(BA437,3)</f>
        <v>EUR</v>
      </c>
      <c r="BC437" s="186">
        <f>ROWS($B$2:BA437)</f>
        <v>436</v>
      </c>
      <c r="BD437" s="186" t="str">
        <f>IF(BB437=$D$5,BC437,"")</f>
        <v/>
      </c>
      <c r="BE437" s="186" t="str">
        <f>IFERROR(SMALL(BD:BD,BC437),"")</f>
        <v/>
      </c>
      <c r="BF437" s="186" t="str">
        <f>IFERROR(INDEX($B$5:$F$553,#REF!,COLUMNS($K$1:BF436)),"")</f>
        <v/>
      </c>
      <c r="BG437" s="186" t="str">
        <f>IFERROR(INDEX($B$5:$F$17373,#REF!,COLUMNS($K$2:BG437)),"")</f>
        <v/>
      </c>
    </row>
    <row r="438" spans="4:59" x14ac:dyDescent="0.2">
      <c r="D438" s="186"/>
      <c r="BA438" s="186" t="s">
        <v>542</v>
      </c>
      <c r="BB438" s="186" t="str">
        <f>LEFT(BA438,3)</f>
        <v>EUR</v>
      </c>
      <c r="BC438" s="186">
        <f>ROWS($B$2:BA438)</f>
        <v>437</v>
      </c>
      <c r="BD438" s="186" t="str">
        <f>IF(BB438=$D$5,BC438,"")</f>
        <v/>
      </c>
      <c r="BE438" s="186" t="str">
        <f>IFERROR(SMALL(BD:BD,BC438),"")</f>
        <v/>
      </c>
      <c r="BF438" s="186" t="str">
        <f>IFERROR(INDEX($B$5:$F$553,#REF!,COLUMNS($K$1:BF437)),"")</f>
        <v/>
      </c>
      <c r="BG438" s="186" t="str">
        <f>IFERROR(INDEX($B$5:$F$17373,#REF!,COLUMNS($K$2:BG438)),"")</f>
        <v/>
      </c>
    </row>
    <row r="439" spans="4:59" x14ac:dyDescent="0.2">
      <c r="D439" s="186"/>
      <c r="BA439" s="186" t="s">
        <v>543</v>
      </c>
      <c r="BB439" s="186" t="str">
        <f>LEFT(BA439,3)</f>
        <v>EUR</v>
      </c>
      <c r="BC439" s="186">
        <f>ROWS($B$2:BA439)</f>
        <v>438</v>
      </c>
      <c r="BD439" s="186" t="str">
        <f>IF(BB439=$D$5,BC439,"")</f>
        <v/>
      </c>
      <c r="BE439" s="186" t="str">
        <f>IFERROR(SMALL(BD:BD,BC439),"")</f>
        <v/>
      </c>
      <c r="BF439" s="186" t="str">
        <f>IFERROR(INDEX($B$5:$F$553,#REF!,COLUMNS($K$1:BF438)),"")</f>
        <v/>
      </c>
      <c r="BG439" s="186" t="str">
        <f>IFERROR(INDEX($B$5:$F$17373,#REF!,COLUMNS($K$2:BG439)),"")</f>
        <v/>
      </c>
    </row>
    <row r="440" spans="4:59" x14ac:dyDescent="0.2">
      <c r="D440" s="186"/>
      <c r="BA440" s="186" t="s">
        <v>544</v>
      </c>
      <c r="BB440" s="186" t="str">
        <f>LEFT(BA440,3)</f>
        <v>EUR</v>
      </c>
      <c r="BC440" s="186">
        <f>ROWS($B$2:BA440)</f>
        <v>439</v>
      </c>
      <c r="BD440" s="186" t="str">
        <f>IF(BB440=$D$5,BC440,"")</f>
        <v/>
      </c>
      <c r="BE440" s="186" t="str">
        <f>IFERROR(SMALL(BD:BD,BC440),"")</f>
        <v/>
      </c>
      <c r="BF440" s="186" t="str">
        <f>IFERROR(INDEX($B$5:$F$553,#REF!,COLUMNS($K$1:BF439)),"")</f>
        <v/>
      </c>
      <c r="BG440" s="186" t="str">
        <f>IFERROR(INDEX($B$5:$F$17373,#REF!,COLUMNS($K$2:BG440)),"")</f>
        <v/>
      </c>
    </row>
    <row r="441" spans="4:59" x14ac:dyDescent="0.2">
      <c r="D441" s="186"/>
      <c r="BA441" s="186" t="s">
        <v>545</v>
      </c>
      <c r="BB441" s="186" t="str">
        <f>LEFT(BA441,3)</f>
        <v>EUR</v>
      </c>
      <c r="BC441" s="186">
        <f>ROWS($B$2:BA441)</f>
        <v>440</v>
      </c>
      <c r="BD441" s="186" t="str">
        <f>IF(BB441=$D$5,BC441,"")</f>
        <v/>
      </c>
      <c r="BE441" s="186" t="str">
        <f>IFERROR(SMALL(BD:BD,BC441),"")</f>
        <v/>
      </c>
      <c r="BF441" s="186" t="str">
        <f>IFERROR(INDEX($B$5:$F$553,#REF!,COLUMNS($K$1:BF440)),"")</f>
        <v/>
      </c>
      <c r="BG441" s="186" t="str">
        <f>IFERROR(INDEX($B$5:$F$17373,#REF!,COLUMNS($K$2:BG441)),"")</f>
        <v/>
      </c>
    </row>
    <row r="442" spans="4:59" x14ac:dyDescent="0.2">
      <c r="D442" s="186"/>
      <c r="BA442" s="186" t="s">
        <v>546</v>
      </c>
      <c r="BB442" s="186" t="str">
        <f>LEFT(BA442,3)</f>
        <v>EUR</v>
      </c>
      <c r="BC442" s="186">
        <f>ROWS($B$2:BA442)</f>
        <v>441</v>
      </c>
      <c r="BD442" s="186" t="str">
        <f>IF(BB442=$D$5,BC442,"")</f>
        <v/>
      </c>
      <c r="BE442" s="186" t="str">
        <f>IFERROR(SMALL(BD:BD,BC442),"")</f>
        <v/>
      </c>
      <c r="BF442" s="186" t="str">
        <f>IFERROR(INDEX($B$5:$F$553,#REF!,COLUMNS($K$1:BF441)),"")</f>
        <v/>
      </c>
      <c r="BG442" s="186" t="str">
        <f>IFERROR(INDEX($B$5:$F$17373,#REF!,COLUMNS($K$2:BG442)),"")</f>
        <v/>
      </c>
    </row>
    <row r="443" spans="4:59" x14ac:dyDescent="0.2">
      <c r="D443" s="186"/>
      <c r="BA443" s="186" t="s">
        <v>547</v>
      </c>
      <c r="BB443" s="186" t="str">
        <f>LEFT(BA443,3)</f>
        <v>EUR</v>
      </c>
      <c r="BC443" s="186">
        <f>ROWS($B$2:BA443)</f>
        <v>442</v>
      </c>
      <c r="BD443" s="186" t="str">
        <f>IF(BB443=$D$5,BC443,"")</f>
        <v/>
      </c>
      <c r="BE443" s="186" t="str">
        <f>IFERROR(SMALL(BD:BD,BC443),"")</f>
        <v/>
      </c>
      <c r="BF443" s="186" t="str">
        <f>IFERROR(INDEX($B$5:$F$553,#REF!,COLUMNS($K$1:BF442)),"")</f>
        <v/>
      </c>
      <c r="BG443" s="186" t="str">
        <f>IFERROR(INDEX($B$5:$F$17373,#REF!,COLUMNS($K$2:BG443)),"")</f>
        <v/>
      </c>
    </row>
    <row r="444" spans="4:59" x14ac:dyDescent="0.2">
      <c r="D444" s="186"/>
      <c r="BA444" s="186" t="s">
        <v>548</v>
      </c>
      <c r="BB444" s="186" t="str">
        <f>LEFT(BA444,3)</f>
        <v>EUR</v>
      </c>
      <c r="BC444" s="186">
        <f>ROWS($B$2:BA444)</f>
        <v>443</v>
      </c>
      <c r="BD444" s="186" t="str">
        <f>IF(BB444=$D$5,BC444,"")</f>
        <v/>
      </c>
      <c r="BE444" s="186" t="str">
        <f>IFERROR(SMALL(BD:BD,BC444),"")</f>
        <v/>
      </c>
      <c r="BF444" s="186" t="str">
        <f>IFERROR(INDEX($B$5:$F$553,#REF!,COLUMNS($K$1:BF443)),"")</f>
        <v/>
      </c>
      <c r="BG444" s="186" t="str">
        <f>IFERROR(INDEX($B$5:$F$17373,#REF!,COLUMNS($K$2:BG444)),"")</f>
        <v/>
      </c>
    </row>
    <row r="445" spans="4:59" x14ac:dyDescent="0.2">
      <c r="D445" s="186"/>
      <c r="BA445" s="186" t="s">
        <v>549</v>
      </c>
      <c r="BB445" s="186" t="str">
        <f>LEFT(BA445,3)</f>
        <v>EUR</v>
      </c>
      <c r="BC445" s="186">
        <f>ROWS($B$2:BA445)</f>
        <v>444</v>
      </c>
      <c r="BD445" s="186" t="str">
        <f>IF(BB445=$D$5,BC445,"")</f>
        <v/>
      </c>
      <c r="BE445" s="186" t="str">
        <f>IFERROR(SMALL(BD:BD,BC445),"")</f>
        <v/>
      </c>
      <c r="BF445" s="186" t="str">
        <f>IFERROR(INDEX($B$5:$F$553,#REF!,COLUMNS($K$1:BF444)),"")</f>
        <v/>
      </c>
      <c r="BG445" s="186" t="str">
        <f>IFERROR(INDEX($B$5:$F$17373,#REF!,COLUMNS($K$2:BG445)),"")</f>
        <v/>
      </c>
    </row>
    <row r="446" spans="4:59" x14ac:dyDescent="0.2">
      <c r="D446" s="186"/>
      <c r="BA446" s="186" t="s">
        <v>550</v>
      </c>
      <c r="BB446" s="186" t="str">
        <f>LEFT(BA446,3)</f>
        <v>EUR</v>
      </c>
      <c r="BC446" s="186">
        <f>ROWS($B$2:BA446)</f>
        <v>445</v>
      </c>
      <c r="BD446" s="186" t="str">
        <f>IF(BB446=$D$5,BC446,"")</f>
        <v/>
      </c>
      <c r="BE446" s="186" t="str">
        <f>IFERROR(SMALL(BD:BD,BC446),"")</f>
        <v/>
      </c>
      <c r="BF446" s="186" t="str">
        <f>IFERROR(INDEX($B$5:$F$553,#REF!,COLUMNS($K$1:BF445)),"")</f>
        <v/>
      </c>
      <c r="BG446" s="186" t="str">
        <f>IFERROR(INDEX($B$5:$F$17373,#REF!,COLUMNS($K$2:BG446)),"")</f>
        <v/>
      </c>
    </row>
    <row r="447" spans="4:59" x14ac:dyDescent="0.2">
      <c r="D447" s="186"/>
      <c r="BA447" s="186" t="s">
        <v>551</v>
      </c>
      <c r="BB447" s="186" t="str">
        <f>LEFT(BA447,3)</f>
        <v>EUR</v>
      </c>
      <c r="BC447" s="186">
        <f>ROWS($B$2:BA447)</f>
        <v>446</v>
      </c>
      <c r="BD447" s="186" t="str">
        <f>IF(BB447=$D$5,BC447,"")</f>
        <v/>
      </c>
      <c r="BE447" s="186" t="str">
        <f>IFERROR(SMALL(BD:BD,BC447),"")</f>
        <v/>
      </c>
      <c r="BF447" s="186" t="str">
        <f>IFERROR(INDEX($B$5:$F$553,#REF!,COLUMNS($K$1:BF446)),"")</f>
        <v/>
      </c>
      <c r="BG447" s="186" t="str">
        <f>IFERROR(INDEX($B$5:$F$17373,#REF!,COLUMNS($K$2:BG447)),"")</f>
        <v/>
      </c>
    </row>
    <row r="448" spans="4:59" x14ac:dyDescent="0.2">
      <c r="D448" s="186"/>
      <c r="BA448" s="186" t="s">
        <v>552</v>
      </c>
      <c r="BB448" s="186" t="str">
        <f>LEFT(BA448,3)</f>
        <v>EUR</v>
      </c>
      <c r="BC448" s="186">
        <f>ROWS($B$2:BA448)</f>
        <v>447</v>
      </c>
      <c r="BD448" s="186" t="str">
        <f>IF(BB448=$D$5,BC448,"")</f>
        <v/>
      </c>
      <c r="BE448" s="186" t="str">
        <f>IFERROR(SMALL(BD:BD,BC448),"")</f>
        <v/>
      </c>
      <c r="BF448" s="186" t="str">
        <f>IFERROR(INDEX($B$5:$F$553,#REF!,COLUMNS($K$1:BF447)),"")</f>
        <v/>
      </c>
      <c r="BG448" s="186" t="str">
        <f>IFERROR(INDEX($B$5:$F$17373,#REF!,COLUMNS($K$2:BG448)),"")</f>
        <v/>
      </c>
    </row>
    <row r="449" spans="4:59" x14ac:dyDescent="0.2">
      <c r="D449" s="186"/>
      <c r="BA449" s="186" t="s">
        <v>553</v>
      </c>
      <c r="BB449" s="186" t="str">
        <f>LEFT(BA449,3)</f>
        <v>EUR</v>
      </c>
      <c r="BC449" s="186">
        <f>ROWS($B$2:BA449)</f>
        <v>448</v>
      </c>
      <c r="BD449" s="186" t="str">
        <f>IF(BB449=$D$5,BC449,"")</f>
        <v/>
      </c>
      <c r="BE449" s="186" t="str">
        <f>IFERROR(SMALL(BD:BD,BC449),"")</f>
        <v/>
      </c>
      <c r="BF449" s="186" t="str">
        <f>IFERROR(INDEX($B$5:$F$553,#REF!,COLUMNS($K$1:BF448)),"")</f>
        <v/>
      </c>
      <c r="BG449" s="186" t="str">
        <f>IFERROR(INDEX($B$5:$F$17373,#REF!,COLUMNS($K$2:BG449)),"")</f>
        <v/>
      </c>
    </row>
    <row r="450" spans="4:59" x14ac:dyDescent="0.2">
      <c r="D450" s="186"/>
      <c r="BA450" s="186" t="s">
        <v>554</v>
      </c>
      <c r="BB450" s="186" t="str">
        <f>LEFT(BA450,3)</f>
        <v>EUR</v>
      </c>
      <c r="BC450" s="186">
        <f>ROWS($B$2:BA450)</f>
        <v>449</v>
      </c>
      <c r="BD450" s="186" t="str">
        <f>IF(BB450=$D$5,BC450,"")</f>
        <v/>
      </c>
      <c r="BE450" s="186" t="str">
        <f>IFERROR(SMALL(BD:BD,BC450),"")</f>
        <v/>
      </c>
      <c r="BF450" s="186" t="str">
        <f>IFERROR(INDEX($B$5:$F$553,#REF!,COLUMNS($K$1:BF449)),"")</f>
        <v/>
      </c>
      <c r="BG450" s="186" t="str">
        <f>IFERROR(INDEX($B$5:$F$17373,#REF!,COLUMNS($K$2:BG450)),"")</f>
        <v/>
      </c>
    </row>
    <row r="451" spans="4:59" x14ac:dyDescent="0.2">
      <c r="D451" s="186"/>
      <c r="BA451" s="186" t="s">
        <v>555</v>
      </c>
      <c r="BB451" s="186" t="str">
        <f>LEFT(BA451,3)</f>
        <v>EUR</v>
      </c>
      <c r="BC451" s="186">
        <f>ROWS($B$2:BA451)</f>
        <v>450</v>
      </c>
      <c r="BD451" s="186" t="str">
        <f>IF(BB451=$D$5,BC451,"")</f>
        <v/>
      </c>
      <c r="BE451" s="186" t="str">
        <f>IFERROR(SMALL(BD:BD,BC451),"")</f>
        <v/>
      </c>
      <c r="BF451" s="186" t="str">
        <f>IFERROR(INDEX($B$5:$F$553,#REF!,COLUMNS($K$1:BF450)),"")</f>
        <v/>
      </c>
      <c r="BG451" s="186" t="str">
        <f>IFERROR(INDEX($B$5:$F$17373,#REF!,COLUMNS($K$2:BG451)),"")</f>
        <v/>
      </c>
    </row>
    <row r="452" spans="4:59" x14ac:dyDescent="0.2">
      <c r="D452" s="186"/>
      <c r="BA452" s="186" t="s">
        <v>556</v>
      </c>
      <c r="BB452" s="186" t="str">
        <f>LEFT(BA452,3)</f>
        <v>EUR</v>
      </c>
      <c r="BC452" s="186">
        <f>ROWS($B$2:BA452)</f>
        <v>451</v>
      </c>
      <c r="BD452" s="186" t="str">
        <f>IF(BB452=$D$5,BC452,"")</f>
        <v/>
      </c>
      <c r="BE452" s="186" t="str">
        <f>IFERROR(SMALL(BD:BD,BC452),"")</f>
        <v/>
      </c>
      <c r="BF452" s="186" t="str">
        <f>IFERROR(INDEX($B$5:$F$553,#REF!,COLUMNS($K$1:BF451)),"")</f>
        <v/>
      </c>
      <c r="BG452" s="186" t="str">
        <f>IFERROR(INDEX($B$5:$F$17373,#REF!,COLUMNS($K$2:BG452)),"")</f>
        <v/>
      </c>
    </row>
    <row r="453" spans="4:59" x14ac:dyDescent="0.2">
      <c r="D453" s="186"/>
      <c r="BA453" s="186" t="s">
        <v>557</v>
      </c>
      <c r="BB453" s="186" t="str">
        <f>LEFT(BA453,3)</f>
        <v>EUR</v>
      </c>
      <c r="BC453" s="186">
        <f>ROWS($B$2:BA453)</f>
        <v>452</v>
      </c>
      <c r="BD453" s="186" t="str">
        <f>IF(BB453=$D$5,BC453,"")</f>
        <v/>
      </c>
      <c r="BE453" s="186" t="str">
        <f>IFERROR(SMALL(BD:BD,BC453),"")</f>
        <v/>
      </c>
      <c r="BF453" s="186" t="str">
        <f>IFERROR(INDEX($B$5:$F$553,#REF!,COLUMNS($K$1:BF452)),"")</f>
        <v/>
      </c>
      <c r="BG453" s="186" t="str">
        <f>IFERROR(INDEX($B$5:$F$17373,#REF!,COLUMNS($K$2:BG453)),"")</f>
        <v/>
      </c>
    </row>
    <row r="454" spans="4:59" x14ac:dyDescent="0.2">
      <c r="D454" s="186"/>
      <c r="BA454" s="186" t="s">
        <v>558</v>
      </c>
      <c r="BB454" s="186" t="str">
        <f>LEFT(BA454,3)</f>
        <v>EUR</v>
      </c>
      <c r="BC454" s="186">
        <f>ROWS($B$2:BA454)</f>
        <v>453</v>
      </c>
      <c r="BD454" s="186" t="str">
        <f>IF(BB454=$D$5,BC454,"")</f>
        <v/>
      </c>
      <c r="BE454" s="186" t="str">
        <f>IFERROR(SMALL(BD:BD,BC454),"")</f>
        <v/>
      </c>
      <c r="BF454" s="186" t="str">
        <f>IFERROR(INDEX($B$5:$F$553,#REF!,COLUMNS($K$1:BF453)),"")</f>
        <v/>
      </c>
      <c r="BG454" s="186" t="str">
        <f>IFERROR(INDEX($B$5:$F$17373,#REF!,COLUMNS($K$2:BG454)),"")</f>
        <v/>
      </c>
    </row>
    <row r="455" spans="4:59" x14ac:dyDescent="0.2">
      <c r="D455" s="186"/>
      <c r="BA455" s="186" t="s">
        <v>559</v>
      </c>
      <c r="BB455" s="186" t="str">
        <f>LEFT(BA455,3)</f>
        <v>EUR</v>
      </c>
      <c r="BC455" s="186">
        <f>ROWS($B$2:BA455)</f>
        <v>454</v>
      </c>
      <c r="BD455" s="186" t="str">
        <f>IF(BB455=$D$5,BC455,"")</f>
        <v/>
      </c>
      <c r="BE455" s="186" t="str">
        <f>IFERROR(SMALL(BD:BD,BC455),"")</f>
        <v/>
      </c>
      <c r="BF455" s="186" t="str">
        <f>IFERROR(INDEX($B$5:$F$553,#REF!,COLUMNS($K$1:BF454)),"")</f>
        <v/>
      </c>
      <c r="BG455" s="186" t="str">
        <f>IFERROR(INDEX($B$5:$F$17373,#REF!,COLUMNS($K$2:BG455)),"")</f>
        <v/>
      </c>
    </row>
    <row r="456" spans="4:59" x14ac:dyDescent="0.2">
      <c r="D456" s="186"/>
      <c r="BA456" s="186" t="s">
        <v>560</v>
      </c>
      <c r="BB456" s="186" t="str">
        <f>LEFT(BA456,3)</f>
        <v>EUR</v>
      </c>
      <c r="BC456" s="186">
        <f>ROWS($B$2:BA456)</f>
        <v>455</v>
      </c>
      <c r="BD456" s="186" t="str">
        <f>IF(BB456=$D$5,BC456,"")</f>
        <v/>
      </c>
      <c r="BE456" s="186" t="str">
        <f>IFERROR(SMALL(BD:BD,BC456),"")</f>
        <v/>
      </c>
      <c r="BF456" s="186" t="str">
        <f>IFERROR(INDEX($B$5:$F$553,#REF!,COLUMNS($K$1:BF455)),"")</f>
        <v/>
      </c>
      <c r="BG456" s="186" t="str">
        <f>IFERROR(INDEX($B$5:$F$17373,#REF!,COLUMNS($K$2:BG456)),"")</f>
        <v/>
      </c>
    </row>
    <row r="457" spans="4:59" x14ac:dyDescent="0.2">
      <c r="D457" s="186"/>
      <c r="BA457" s="186" t="s">
        <v>561</v>
      </c>
      <c r="BB457" s="186" t="str">
        <f>LEFT(BA457,3)</f>
        <v>EUR</v>
      </c>
      <c r="BC457" s="186">
        <f>ROWS($B$2:BA457)</f>
        <v>456</v>
      </c>
      <c r="BD457" s="186" t="str">
        <f>IF(BB457=$D$5,BC457,"")</f>
        <v/>
      </c>
      <c r="BE457" s="186" t="str">
        <f>IFERROR(SMALL(BD:BD,BC457),"")</f>
        <v/>
      </c>
      <c r="BF457" s="186" t="str">
        <f>IFERROR(INDEX($B$5:$F$553,#REF!,COLUMNS($K$1:BF456)),"")</f>
        <v/>
      </c>
      <c r="BG457" s="186" t="str">
        <f>IFERROR(INDEX($B$5:$F$17373,#REF!,COLUMNS($K$2:BG457)),"")</f>
        <v/>
      </c>
    </row>
    <row r="458" spans="4:59" x14ac:dyDescent="0.2">
      <c r="D458" s="186"/>
      <c r="BA458" s="186" t="s">
        <v>562</v>
      </c>
      <c r="BB458" s="186" t="str">
        <f>LEFT(BA458,3)</f>
        <v>EUR</v>
      </c>
      <c r="BC458" s="186">
        <f>ROWS($B$2:BA458)</f>
        <v>457</v>
      </c>
      <c r="BD458" s="186" t="str">
        <f>IF(BB458=$D$5,BC458,"")</f>
        <v/>
      </c>
      <c r="BE458" s="186" t="str">
        <f>IFERROR(SMALL(BD:BD,BC458),"")</f>
        <v/>
      </c>
      <c r="BF458" s="186" t="str">
        <f>IFERROR(INDEX($B$5:$F$553,#REF!,COLUMNS($K$1:BF457)),"")</f>
        <v/>
      </c>
      <c r="BG458" s="186" t="str">
        <f>IFERROR(INDEX($B$5:$F$17373,#REF!,COLUMNS($K$2:BG458)),"")</f>
        <v/>
      </c>
    </row>
    <row r="459" spans="4:59" x14ac:dyDescent="0.2">
      <c r="D459" s="186"/>
      <c r="BA459" s="186" t="s">
        <v>563</v>
      </c>
      <c r="BB459" s="186" t="str">
        <f>LEFT(BA459,3)</f>
        <v>EUR</v>
      </c>
      <c r="BC459" s="186">
        <f>ROWS($B$2:BA459)</f>
        <v>458</v>
      </c>
      <c r="BD459" s="186" t="str">
        <f>IF(BB459=$D$5,BC459,"")</f>
        <v/>
      </c>
      <c r="BE459" s="186" t="str">
        <f>IFERROR(SMALL(BD:BD,BC459),"")</f>
        <v/>
      </c>
      <c r="BF459" s="186" t="str">
        <f>IFERROR(INDEX($B$5:$F$553,#REF!,COLUMNS($K$1:BF458)),"")</f>
        <v/>
      </c>
      <c r="BG459" s="186" t="str">
        <f>IFERROR(INDEX($B$5:$F$17373,#REF!,COLUMNS($K$2:BG459)),"")</f>
        <v/>
      </c>
    </row>
    <row r="460" spans="4:59" x14ac:dyDescent="0.2">
      <c r="D460" s="186"/>
      <c r="BA460" s="186" t="s">
        <v>564</v>
      </c>
      <c r="BB460" s="186" t="str">
        <f>LEFT(BA460,3)</f>
        <v>EUR</v>
      </c>
      <c r="BC460" s="186">
        <f>ROWS($B$2:BA460)</f>
        <v>459</v>
      </c>
      <c r="BD460" s="186" t="str">
        <f>IF(BB460=$D$5,BC460,"")</f>
        <v/>
      </c>
      <c r="BE460" s="186" t="str">
        <f>IFERROR(SMALL(BD:BD,BC460),"")</f>
        <v/>
      </c>
      <c r="BF460" s="186" t="str">
        <f>IFERROR(INDEX($B$5:$F$553,#REF!,COLUMNS($K$1:BF459)),"")</f>
        <v/>
      </c>
      <c r="BG460" s="186" t="str">
        <f>IFERROR(INDEX($B$5:$F$17373,#REF!,COLUMNS($K$2:BG460)),"")</f>
        <v/>
      </c>
    </row>
    <row r="461" spans="4:59" x14ac:dyDescent="0.2">
      <c r="D461" s="186"/>
      <c r="BA461" s="186" t="s">
        <v>565</v>
      </c>
      <c r="BB461" s="186" t="str">
        <f>LEFT(BA461,3)</f>
        <v>EUR</v>
      </c>
      <c r="BC461" s="186">
        <f>ROWS($B$2:BA461)</f>
        <v>460</v>
      </c>
      <c r="BD461" s="186" t="str">
        <f>IF(BB461=$D$5,BC461,"")</f>
        <v/>
      </c>
      <c r="BE461" s="186" t="str">
        <f>IFERROR(SMALL(BD:BD,BC461),"")</f>
        <v/>
      </c>
      <c r="BF461" s="186" t="str">
        <f>IFERROR(INDEX($B$5:$F$553,#REF!,COLUMNS($K$1:BF460)),"")</f>
        <v/>
      </c>
      <c r="BG461" s="186" t="str">
        <f>IFERROR(INDEX($B$5:$F$17373,#REF!,COLUMNS($K$2:BG461)),"")</f>
        <v/>
      </c>
    </row>
    <row r="462" spans="4:59" x14ac:dyDescent="0.2">
      <c r="D462" s="186"/>
      <c r="BA462" s="186" t="s">
        <v>566</v>
      </c>
      <c r="BB462" s="186" t="str">
        <f>LEFT(BA462,3)</f>
        <v>EUR</v>
      </c>
      <c r="BC462" s="186">
        <f>ROWS($B$2:BA462)</f>
        <v>461</v>
      </c>
      <c r="BD462" s="186" t="str">
        <f>IF(BB462=$D$5,BC462,"")</f>
        <v/>
      </c>
      <c r="BE462" s="186" t="str">
        <f>IFERROR(SMALL(BD:BD,BC462),"")</f>
        <v/>
      </c>
      <c r="BF462" s="186" t="str">
        <f>IFERROR(INDEX($B$5:$F$553,#REF!,COLUMNS($K$1:BF461)),"")</f>
        <v/>
      </c>
      <c r="BG462" s="186" t="str">
        <f>IFERROR(INDEX($B$5:$F$17373,#REF!,COLUMNS($K$2:BG462)),"")</f>
        <v/>
      </c>
    </row>
    <row r="463" spans="4:59" x14ac:dyDescent="0.2">
      <c r="D463" s="186"/>
      <c r="BA463" s="186" t="s">
        <v>567</v>
      </c>
      <c r="BB463" s="186" t="str">
        <f>LEFT(BA463,3)</f>
        <v>EUR</v>
      </c>
      <c r="BC463" s="186">
        <f>ROWS($B$2:BA463)</f>
        <v>462</v>
      </c>
      <c r="BD463" s="186" t="str">
        <f>IF(BB463=$D$5,BC463,"")</f>
        <v/>
      </c>
      <c r="BE463" s="186" t="str">
        <f>IFERROR(SMALL(BD:BD,BC463),"")</f>
        <v/>
      </c>
      <c r="BF463" s="186" t="str">
        <f>IFERROR(INDEX($B$5:$F$553,#REF!,COLUMNS($K$1:BF462)),"")</f>
        <v/>
      </c>
      <c r="BG463" s="186" t="str">
        <f>IFERROR(INDEX($B$5:$F$17373,#REF!,COLUMNS($K$2:BG463)),"")</f>
        <v/>
      </c>
    </row>
    <row r="464" spans="4:59" x14ac:dyDescent="0.2">
      <c r="D464" s="186"/>
      <c r="BA464" s="186" t="s">
        <v>568</v>
      </c>
      <c r="BB464" s="186" t="str">
        <f>LEFT(BA464,3)</f>
        <v>EUR</v>
      </c>
      <c r="BC464" s="186">
        <f>ROWS($B$2:BA464)</f>
        <v>463</v>
      </c>
      <c r="BD464" s="186" t="str">
        <f>IF(BB464=$D$5,BC464,"")</f>
        <v/>
      </c>
      <c r="BE464" s="186" t="str">
        <f>IFERROR(SMALL(BD:BD,BC464),"")</f>
        <v/>
      </c>
      <c r="BF464" s="186" t="str">
        <f>IFERROR(INDEX($B$5:$F$553,#REF!,COLUMNS($K$1:BF463)),"")</f>
        <v/>
      </c>
      <c r="BG464" s="186" t="str">
        <f>IFERROR(INDEX($B$5:$F$17373,#REF!,COLUMNS($K$2:BG464)),"")</f>
        <v/>
      </c>
    </row>
    <row r="465" spans="4:59" x14ac:dyDescent="0.2">
      <c r="D465" s="186"/>
      <c r="BA465" s="186" t="s">
        <v>569</v>
      </c>
      <c r="BB465" s="186" t="str">
        <f>LEFT(BA465,3)</f>
        <v>EUR</v>
      </c>
      <c r="BC465" s="186">
        <f>ROWS($B$2:BA465)</f>
        <v>464</v>
      </c>
      <c r="BD465" s="186" t="str">
        <f>IF(BB465=$D$5,BC465,"")</f>
        <v/>
      </c>
      <c r="BE465" s="186" t="str">
        <f>IFERROR(SMALL(BD:BD,BC465),"")</f>
        <v/>
      </c>
      <c r="BF465" s="186" t="str">
        <f>IFERROR(INDEX($B$5:$F$553,#REF!,COLUMNS($K$1:BF464)),"")</f>
        <v/>
      </c>
      <c r="BG465" s="186" t="str">
        <f>IFERROR(INDEX($B$5:$F$17373,#REF!,COLUMNS($K$2:BG465)),"")</f>
        <v/>
      </c>
    </row>
    <row r="466" spans="4:59" x14ac:dyDescent="0.2">
      <c r="D466" s="186"/>
      <c r="BA466" s="186" t="s">
        <v>570</v>
      </c>
      <c r="BB466" s="186" t="str">
        <f>LEFT(BA466,3)</f>
        <v>EUR</v>
      </c>
      <c r="BC466" s="186">
        <f>ROWS($B$2:BA466)</f>
        <v>465</v>
      </c>
      <c r="BD466" s="186" t="str">
        <f>IF(BB466=$D$5,BC466,"")</f>
        <v/>
      </c>
      <c r="BE466" s="186" t="str">
        <f>IFERROR(SMALL(BD:BD,BC466),"")</f>
        <v/>
      </c>
      <c r="BF466" s="186" t="str">
        <f>IFERROR(INDEX($B$5:$F$553,#REF!,COLUMNS($K$1:BF465)),"")</f>
        <v/>
      </c>
      <c r="BG466" s="186" t="str">
        <f>IFERROR(INDEX($B$5:$F$17373,#REF!,COLUMNS($K$2:BG466)),"")</f>
        <v/>
      </c>
    </row>
    <row r="467" spans="4:59" x14ac:dyDescent="0.2">
      <c r="D467" s="186"/>
      <c r="BA467" s="186" t="s">
        <v>571</v>
      </c>
      <c r="BB467" s="186" t="str">
        <f>LEFT(BA467,3)</f>
        <v>EUR</v>
      </c>
      <c r="BC467" s="186">
        <f>ROWS($B$2:BA467)</f>
        <v>466</v>
      </c>
      <c r="BD467" s="186" t="str">
        <f>IF(BB467=$D$5,BC467,"")</f>
        <v/>
      </c>
      <c r="BE467" s="186" t="str">
        <f>IFERROR(SMALL(BD:BD,BC467),"")</f>
        <v/>
      </c>
      <c r="BF467" s="186" t="str">
        <f>IFERROR(INDEX($B$5:$F$553,#REF!,COLUMNS($K$1:BF466)),"")</f>
        <v/>
      </c>
      <c r="BG467" s="186" t="str">
        <f>IFERROR(INDEX($B$5:$F$17373,#REF!,COLUMNS($K$2:BG467)),"")</f>
        <v/>
      </c>
    </row>
    <row r="468" spans="4:59" x14ac:dyDescent="0.2">
      <c r="D468" s="186"/>
      <c r="BA468" s="186" t="s">
        <v>572</v>
      </c>
      <c r="BB468" s="186" t="str">
        <f>LEFT(BA468,3)</f>
        <v>EUR</v>
      </c>
      <c r="BC468" s="186">
        <f>ROWS($B$2:BA468)</f>
        <v>467</v>
      </c>
      <c r="BD468" s="186" t="str">
        <f>IF(BB468=$D$5,BC468,"")</f>
        <v/>
      </c>
      <c r="BE468" s="186" t="str">
        <f>IFERROR(SMALL(BD:BD,BC468),"")</f>
        <v/>
      </c>
      <c r="BF468" s="186" t="str">
        <f>IFERROR(INDEX($B$5:$F$553,#REF!,COLUMNS($K$1:BF467)),"")</f>
        <v/>
      </c>
      <c r="BG468" s="186" t="str">
        <f>IFERROR(INDEX($B$5:$F$17373,#REF!,COLUMNS($K$2:BG468)),"")</f>
        <v/>
      </c>
    </row>
    <row r="469" spans="4:59" x14ac:dyDescent="0.2">
      <c r="D469" s="186"/>
      <c r="BA469" s="186" t="s">
        <v>573</v>
      </c>
      <c r="BB469" s="186" t="str">
        <f>LEFT(BA469,3)</f>
        <v>EUR</v>
      </c>
      <c r="BC469" s="186">
        <f>ROWS($B$2:BA469)</f>
        <v>468</v>
      </c>
      <c r="BD469" s="186" t="str">
        <f>IF(BB469=$D$5,BC469,"")</f>
        <v/>
      </c>
      <c r="BE469" s="186" t="str">
        <f>IFERROR(SMALL(BD:BD,BC469),"")</f>
        <v/>
      </c>
      <c r="BF469" s="186" t="str">
        <f>IFERROR(INDEX($B$5:$F$553,#REF!,COLUMNS($K$1:BF468)),"")</f>
        <v/>
      </c>
      <c r="BG469" s="186" t="str">
        <f>IFERROR(INDEX($B$5:$F$17373,#REF!,COLUMNS($K$2:BG469)),"")</f>
        <v/>
      </c>
    </row>
    <row r="470" spans="4:59" x14ac:dyDescent="0.2">
      <c r="D470" s="186"/>
      <c r="BA470" s="186" t="s">
        <v>574</v>
      </c>
      <c r="BB470" s="186" t="str">
        <f>LEFT(BA470,3)</f>
        <v>EUR</v>
      </c>
      <c r="BC470" s="186">
        <f>ROWS($B$2:BA470)</f>
        <v>469</v>
      </c>
      <c r="BD470" s="186" t="str">
        <f>IF(BB470=$D$5,BC470,"")</f>
        <v/>
      </c>
      <c r="BE470" s="186" t="str">
        <f>IFERROR(SMALL(BD:BD,BC470),"")</f>
        <v/>
      </c>
      <c r="BF470" s="186" t="str">
        <f>IFERROR(INDEX($B$5:$F$553,#REF!,COLUMNS($K$1:BF469)),"")</f>
        <v/>
      </c>
      <c r="BG470" s="186" t="str">
        <f>IFERROR(INDEX($B$5:$F$17373,#REF!,COLUMNS($K$2:BG470)),"")</f>
        <v/>
      </c>
    </row>
    <row r="471" spans="4:59" x14ac:dyDescent="0.2">
      <c r="D471" s="186"/>
      <c r="BA471" s="186" t="s">
        <v>575</v>
      </c>
      <c r="BB471" s="186" t="str">
        <f>LEFT(BA471,3)</f>
        <v>EUR</v>
      </c>
      <c r="BC471" s="186">
        <f>ROWS($B$2:BA471)</f>
        <v>470</v>
      </c>
      <c r="BD471" s="186" t="str">
        <f>IF(BB471=$D$5,BC471,"")</f>
        <v/>
      </c>
      <c r="BE471" s="186" t="str">
        <f>IFERROR(SMALL(BD:BD,BC471),"")</f>
        <v/>
      </c>
      <c r="BF471" s="186" t="str">
        <f>IFERROR(INDEX($B$5:$F$553,#REF!,COLUMNS($K$1:BF470)),"")</f>
        <v/>
      </c>
      <c r="BG471" s="186" t="str">
        <f>IFERROR(INDEX($B$5:$F$17373,#REF!,COLUMNS($K$2:BG471)),"")</f>
        <v/>
      </c>
    </row>
    <row r="472" spans="4:59" x14ac:dyDescent="0.2">
      <c r="D472" s="186"/>
      <c r="BA472" s="186" t="s">
        <v>576</v>
      </c>
      <c r="BB472" s="186" t="str">
        <f>LEFT(BA472,3)</f>
        <v>EUR</v>
      </c>
      <c r="BC472" s="186">
        <f>ROWS($B$2:BA472)</f>
        <v>471</v>
      </c>
      <c r="BD472" s="186" t="str">
        <f>IF(BB472=$D$5,BC472,"")</f>
        <v/>
      </c>
      <c r="BE472" s="186" t="str">
        <f>IFERROR(SMALL(BD:BD,BC472),"")</f>
        <v/>
      </c>
      <c r="BF472" s="186" t="str">
        <f>IFERROR(INDEX($B$5:$F$553,#REF!,COLUMNS($K$1:BF471)),"")</f>
        <v/>
      </c>
      <c r="BG472" s="186" t="str">
        <f>IFERROR(INDEX($B$5:$F$17373,#REF!,COLUMNS($K$2:BG472)),"")</f>
        <v/>
      </c>
    </row>
    <row r="473" spans="4:59" x14ac:dyDescent="0.2">
      <c r="D473" s="186"/>
      <c r="BA473" s="186" t="s">
        <v>577</v>
      </c>
      <c r="BB473" s="186" t="str">
        <f>LEFT(BA473,3)</f>
        <v>EUR</v>
      </c>
      <c r="BC473" s="186">
        <f>ROWS($B$2:BA473)</f>
        <v>472</v>
      </c>
      <c r="BD473" s="186" t="str">
        <f>IF(BB473=$D$5,BC473,"")</f>
        <v/>
      </c>
      <c r="BE473" s="186" t="str">
        <f>IFERROR(SMALL(BD:BD,BC473),"")</f>
        <v/>
      </c>
      <c r="BF473" s="186" t="str">
        <f>IFERROR(INDEX($B$5:$F$553,#REF!,COLUMNS($K$1:BF472)),"")</f>
        <v/>
      </c>
      <c r="BG473" s="186" t="str">
        <f>IFERROR(INDEX($B$5:$F$17373,#REF!,COLUMNS($K$2:BG473)),"")</f>
        <v/>
      </c>
    </row>
    <row r="474" spans="4:59" x14ac:dyDescent="0.2">
      <c r="D474" s="186"/>
      <c r="BA474" s="186" t="s">
        <v>578</v>
      </c>
      <c r="BB474" s="186" t="str">
        <f>LEFT(BA474,3)</f>
        <v>EUR</v>
      </c>
      <c r="BC474" s="186">
        <f>ROWS($B$2:BA474)</f>
        <v>473</v>
      </c>
      <c r="BD474" s="186" t="str">
        <f>IF(BB474=$D$5,BC474,"")</f>
        <v/>
      </c>
      <c r="BE474" s="186" t="str">
        <f>IFERROR(SMALL(BD:BD,BC474),"")</f>
        <v/>
      </c>
      <c r="BF474" s="186" t="str">
        <f>IFERROR(INDEX($B$5:$F$553,#REF!,COLUMNS($K$1:BF473)),"")</f>
        <v/>
      </c>
      <c r="BG474" s="186" t="str">
        <f>IFERROR(INDEX($B$5:$F$17373,#REF!,COLUMNS($K$2:BG474)),"")</f>
        <v/>
      </c>
    </row>
    <row r="475" spans="4:59" x14ac:dyDescent="0.2">
      <c r="D475" s="186"/>
      <c r="BA475" s="186" t="s">
        <v>579</v>
      </c>
      <c r="BB475" s="186" t="str">
        <f>LEFT(BA475,3)</f>
        <v>EUR</v>
      </c>
      <c r="BC475" s="186">
        <f>ROWS($B$2:BA475)</f>
        <v>474</v>
      </c>
      <c r="BD475" s="186" t="str">
        <f>IF(BB475=$D$5,BC475,"")</f>
        <v/>
      </c>
      <c r="BE475" s="186" t="str">
        <f>IFERROR(SMALL(BD:BD,BC475),"")</f>
        <v/>
      </c>
      <c r="BF475" s="186" t="str">
        <f>IFERROR(INDEX($B$5:$F$553,#REF!,COLUMNS($K$1:BF474)),"")</f>
        <v/>
      </c>
      <c r="BG475" s="186" t="str">
        <f>IFERROR(INDEX($B$5:$F$17373,#REF!,COLUMNS($K$2:BG475)),"")</f>
        <v/>
      </c>
    </row>
    <row r="476" spans="4:59" x14ac:dyDescent="0.2">
      <c r="D476" s="186"/>
      <c r="BA476" s="186" t="s">
        <v>580</v>
      </c>
      <c r="BB476" s="186" t="str">
        <f>LEFT(BA476,3)</f>
        <v>EUR</v>
      </c>
      <c r="BC476" s="186">
        <f>ROWS($B$2:BA476)</f>
        <v>475</v>
      </c>
      <c r="BD476" s="186" t="str">
        <f>IF(BB476=$D$5,BC476,"")</f>
        <v/>
      </c>
      <c r="BE476" s="186" t="str">
        <f>IFERROR(SMALL(BD:BD,BC476),"")</f>
        <v/>
      </c>
      <c r="BF476" s="186" t="str">
        <f>IFERROR(INDEX($B$5:$F$553,#REF!,COLUMNS($K$1:BF475)),"")</f>
        <v/>
      </c>
      <c r="BG476" s="186" t="str">
        <f>IFERROR(INDEX($B$5:$F$17373,#REF!,COLUMNS($K$2:BG476)),"")</f>
        <v/>
      </c>
    </row>
    <row r="477" spans="4:59" x14ac:dyDescent="0.2">
      <c r="D477" s="186"/>
      <c r="BA477" s="186" t="s">
        <v>581</v>
      </c>
      <c r="BB477" s="186" t="str">
        <f>LEFT(BA477,3)</f>
        <v>EUR</v>
      </c>
      <c r="BC477" s="186">
        <f>ROWS($B$2:BA477)</f>
        <v>476</v>
      </c>
      <c r="BD477" s="186" t="str">
        <f>IF(BB477=$D$5,BC477,"")</f>
        <v/>
      </c>
      <c r="BE477" s="186" t="str">
        <f>IFERROR(SMALL(BD:BD,BC477),"")</f>
        <v/>
      </c>
      <c r="BF477" s="186" t="str">
        <f>IFERROR(INDEX($B$5:$F$553,#REF!,COLUMNS($K$1:BF476)),"")</f>
        <v/>
      </c>
      <c r="BG477" s="186" t="str">
        <f>IFERROR(INDEX($B$5:$F$17373,#REF!,COLUMNS($K$2:BG477)),"")</f>
        <v/>
      </c>
    </row>
    <row r="478" spans="4:59" x14ac:dyDescent="0.2">
      <c r="D478" s="186"/>
      <c r="BA478" s="186" t="s">
        <v>582</v>
      </c>
      <c r="BB478" s="186" t="str">
        <f>LEFT(BA478,3)</f>
        <v>EUR</v>
      </c>
      <c r="BC478" s="186">
        <f>ROWS($B$2:BA478)</f>
        <v>477</v>
      </c>
      <c r="BD478" s="186" t="str">
        <f>IF(BB478=$D$5,BC478,"")</f>
        <v/>
      </c>
      <c r="BE478" s="186" t="str">
        <f>IFERROR(SMALL(BD:BD,BC478),"")</f>
        <v/>
      </c>
      <c r="BF478" s="186" t="str">
        <f>IFERROR(INDEX($B$5:$F$553,#REF!,COLUMNS($K$1:BF477)),"")</f>
        <v/>
      </c>
      <c r="BG478" s="186" t="str">
        <f>IFERROR(INDEX($B$5:$F$17373,#REF!,COLUMNS($K$2:BG478)),"")</f>
        <v/>
      </c>
    </row>
    <row r="479" spans="4:59" x14ac:dyDescent="0.2">
      <c r="D479" s="186"/>
      <c r="BA479" s="186" t="s">
        <v>583</v>
      </c>
      <c r="BB479" s="186" t="str">
        <f>LEFT(BA479,3)</f>
        <v>EUR</v>
      </c>
      <c r="BC479" s="186">
        <f>ROWS($B$2:BA479)</f>
        <v>478</v>
      </c>
      <c r="BD479" s="186" t="str">
        <f>IF(BB479=$D$5,BC479,"")</f>
        <v/>
      </c>
      <c r="BE479" s="186" t="str">
        <f>IFERROR(SMALL(BD:BD,BC479),"")</f>
        <v/>
      </c>
      <c r="BF479" s="186" t="str">
        <f>IFERROR(INDEX($B$5:$F$553,#REF!,COLUMNS($K$1:BF478)),"")</f>
        <v/>
      </c>
      <c r="BG479" s="186" t="str">
        <f>IFERROR(INDEX($B$5:$F$17373,#REF!,COLUMNS($K$2:BG479)),"")</f>
        <v/>
      </c>
    </row>
    <row r="480" spans="4:59" x14ac:dyDescent="0.2">
      <c r="D480" s="186"/>
      <c r="BA480" s="186" t="s">
        <v>584</v>
      </c>
      <c r="BB480" s="186" t="str">
        <f>LEFT(BA480,3)</f>
        <v>EUR</v>
      </c>
      <c r="BC480" s="186">
        <f>ROWS($B$2:BA480)</f>
        <v>479</v>
      </c>
      <c r="BD480" s="186" t="str">
        <f>IF(BB480=$D$5,BC480,"")</f>
        <v/>
      </c>
      <c r="BE480" s="186" t="str">
        <f>IFERROR(SMALL(BD:BD,BC480),"")</f>
        <v/>
      </c>
      <c r="BF480" s="186" t="str">
        <f>IFERROR(INDEX($B$5:$F$553,#REF!,COLUMNS($K$1:BF479)),"")</f>
        <v/>
      </c>
      <c r="BG480" s="186" t="str">
        <f>IFERROR(INDEX($B$5:$F$17373,#REF!,COLUMNS($K$2:BG480)),"")</f>
        <v/>
      </c>
    </row>
    <row r="481" spans="4:59" x14ac:dyDescent="0.2">
      <c r="D481" s="186"/>
      <c r="BA481" s="186" t="s">
        <v>585</v>
      </c>
      <c r="BB481" s="186" t="str">
        <f>LEFT(BA481,3)</f>
        <v>EUR</v>
      </c>
      <c r="BC481" s="186">
        <f>ROWS($B$2:BA481)</f>
        <v>480</v>
      </c>
      <c r="BD481" s="186" t="str">
        <f>IF(BB481=$D$5,BC481,"")</f>
        <v/>
      </c>
      <c r="BE481" s="186" t="str">
        <f>IFERROR(SMALL(BD:BD,BC481),"")</f>
        <v/>
      </c>
      <c r="BF481" s="186" t="str">
        <f>IFERROR(INDEX($B$5:$F$553,#REF!,COLUMNS($K$1:BF480)),"")</f>
        <v/>
      </c>
      <c r="BG481" s="186" t="str">
        <f>IFERROR(INDEX($B$5:$F$17373,#REF!,COLUMNS($K$2:BG481)),"")</f>
        <v/>
      </c>
    </row>
    <row r="482" spans="4:59" x14ac:dyDescent="0.2">
      <c r="D482" s="186"/>
      <c r="BA482" s="186" t="s">
        <v>586</v>
      </c>
      <c r="BB482" s="186" t="str">
        <f>LEFT(BA482,3)</f>
        <v>EUR</v>
      </c>
      <c r="BC482" s="186">
        <f>ROWS($B$2:BA482)</f>
        <v>481</v>
      </c>
      <c r="BD482" s="186" t="str">
        <f>IF(BB482=$D$5,BC482,"")</f>
        <v/>
      </c>
      <c r="BE482" s="186" t="str">
        <f>IFERROR(SMALL(BD:BD,BC482),"")</f>
        <v/>
      </c>
      <c r="BF482" s="186" t="str">
        <f>IFERROR(INDEX($B$5:$F$553,#REF!,COLUMNS($K$1:BF481)),"")</f>
        <v/>
      </c>
      <c r="BG482" s="186" t="str">
        <f>IFERROR(INDEX($B$5:$F$17373,#REF!,COLUMNS($K$2:BG482)),"")</f>
        <v/>
      </c>
    </row>
    <row r="483" spans="4:59" x14ac:dyDescent="0.2">
      <c r="D483" s="186"/>
      <c r="BA483" s="186" t="s">
        <v>587</v>
      </c>
      <c r="BB483" s="186" t="str">
        <f>LEFT(BA483,3)</f>
        <v>EUR</v>
      </c>
      <c r="BC483" s="186">
        <f>ROWS($B$2:BA483)</f>
        <v>482</v>
      </c>
      <c r="BD483" s="186" t="str">
        <f>IF(BB483=$D$5,BC483,"")</f>
        <v/>
      </c>
      <c r="BE483" s="186" t="str">
        <f>IFERROR(SMALL(BD:BD,BC483),"")</f>
        <v/>
      </c>
      <c r="BF483" s="186" t="str">
        <f>IFERROR(INDEX($B$5:$F$553,#REF!,COLUMNS($K$1:BF482)),"")</f>
        <v/>
      </c>
      <c r="BG483" s="186" t="str">
        <f>IFERROR(INDEX($B$5:$F$17373,#REF!,COLUMNS($K$2:BG483)),"")</f>
        <v/>
      </c>
    </row>
    <row r="484" spans="4:59" x14ac:dyDescent="0.2">
      <c r="D484" s="186"/>
      <c r="BA484" s="186" t="s">
        <v>588</v>
      </c>
      <c r="BB484" s="186" t="str">
        <f>LEFT(BA484,3)</f>
        <v>EUR</v>
      </c>
      <c r="BC484" s="186">
        <f>ROWS($B$2:BA484)</f>
        <v>483</v>
      </c>
      <c r="BD484" s="186" t="str">
        <f>IF(BB484=$D$5,BC484,"")</f>
        <v/>
      </c>
      <c r="BE484" s="186" t="str">
        <f>IFERROR(SMALL(BD:BD,BC484),"")</f>
        <v/>
      </c>
      <c r="BF484" s="186" t="str">
        <f>IFERROR(INDEX($B$5:$F$553,#REF!,COLUMNS($K$1:BF483)),"")</f>
        <v/>
      </c>
      <c r="BG484" s="186" t="str">
        <f>IFERROR(INDEX($B$5:$F$17373,#REF!,COLUMNS($K$2:BG484)),"")</f>
        <v/>
      </c>
    </row>
    <row r="485" spans="4:59" x14ac:dyDescent="0.2">
      <c r="D485" s="186"/>
      <c r="BA485" s="186" t="s">
        <v>589</v>
      </c>
      <c r="BB485" s="186" t="str">
        <f>LEFT(BA485,3)</f>
        <v>EUR</v>
      </c>
      <c r="BC485" s="186">
        <f>ROWS($B$2:BA485)</f>
        <v>484</v>
      </c>
      <c r="BD485" s="186" t="str">
        <f>IF(BB485=$D$5,BC485,"")</f>
        <v/>
      </c>
      <c r="BE485" s="186" t="str">
        <f>IFERROR(SMALL(BD:BD,BC485),"")</f>
        <v/>
      </c>
      <c r="BF485" s="186" t="str">
        <f>IFERROR(INDEX($B$5:$F$553,$I46,COLUMNS($K$1:BF484)),"")</f>
        <v/>
      </c>
      <c r="BG485" s="186" t="str">
        <f>IFERROR(INDEX($B$5:$F$17373,$I46,COLUMNS($K$2:BG485)),"")</f>
        <v/>
      </c>
    </row>
    <row r="486" spans="4:59" x14ac:dyDescent="0.2">
      <c r="D486" s="186"/>
      <c r="BA486" s="186" t="s">
        <v>590</v>
      </c>
      <c r="BB486" s="186" t="str">
        <f>LEFT(BA486,3)</f>
        <v>EUR</v>
      </c>
      <c r="BC486" s="186">
        <f>ROWS($B$2:BA486)</f>
        <v>485</v>
      </c>
      <c r="BD486" s="186" t="str">
        <f>IF(BB486=$D$5,BC486,"")</f>
        <v/>
      </c>
      <c r="BE486" s="186" t="str">
        <f>IFERROR(SMALL(BD:BD,BC486),"")</f>
        <v/>
      </c>
      <c r="BF486" s="186" t="str">
        <f>IFERROR(INDEX($B$5:$F$553,$I47,COLUMNS($K$1:BF485)),"")</f>
        <v/>
      </c>
      <c r="BG486" s="186" t="str">
        <f>IFERROR(INDEX($B$5:$F$17373,$I47,COLUMNS($K$2:BG486)),"")</f>
        <v/>
      </c>
    </row>
    <row r="487" spans="4:59" x14ac:dyDescent="0.2">
      <c r="D487" s="186"/>
      <c r="BA487" s="186" t="s">
        <v>591</v>
      </c>
      <c r="BB487" s="186" t="str">
        <f>LEFT(BA487,3)</f>
        <v>EUR</v>
      </c>
      <c r="BC487" s="186">
        <f>ROWS($B$2:BA487)</f>
        <v>486</v>
      </c>
      <c r="BD487" s="186" t="str">
        <f>IF(BB487=$D$5,BC487,"")</f>
        <v/>
      </c>
      <c r="BE487" s="186" t="str">
        <f>IFERROR(SMALL(BD:BD,BC487),"")</f>
        <v/>
      </c>
      <c r="BF487" s="186" t="str">
        <f>IFERROR(INDEX($B$5:$F$553,$I48,COLUMNS($K$1:BF486)),"")</f>
        <v/>
      </c>
      <c r="BG487" s="186" t="str">
        <f>IFERROR(INDEX($B$5:$F$17373,$I48,COLUMNS($K$2:BG487)),"")</f>
        <v/>
      </c>
    </row>
    <row r="488" spans="4:59" x14ac:dyDescent="0.2">
      <c r="D488" s="186"/>
      <c r="BA488" s="186" t="s">
        <v>592</v>
      </c>
      <c r="BB488" s="186" t="str">
        <f>LEFT(BA488,3)</f>
        <v>EUR</v>
      </c>
      <c r="BC488" s="186">
        <f>ROWS($B$2:BA488)</f>
        <v>487</v>
      </c>
      <c r="BD488" s="186" t="str">
        <f>IF(BB488=$D$5,BC488,"")</f>
        <v/>
      </c>
      <c r="BE488" s="186" t="str">
        <f>IFERROR(SMALL(BD:BD,BC488),"")</f>
        <v/>
      </c>
      <c r="BF488" s="186" t="str">
        <f>IFERROR(INDEX($B$5:$F$553,$I49,COLUMNS($K$1:BF487)),"")</f>
        <v/>
      </c>
      <c r="BG488" s="186" t="str">
        <f>IFERROR(INDEX($B$5:$F$17373,$I49,COLUMNS($K$2:BG488)),"")</f>
        <v/>
      </c>
    </row>
    <row r="489" spans="4:59" x14ac:dyDescent="0.2">
      <c r="D489" s="186"/>
      <c r="BA489" s="186" t="s">
        <v>593</v>
      </c>
      <c r="BB489" s="186" t="str">
        <f>LEFT(BA489,3)</f>
        <v>EUR</v>
      </c>
      <c r="BC489" s="186">
        <f>ROWS($B$2:BA489)</f>
        <v>488</v>
      </c>
      <c r="BD489" s="186" t="str">
        <f>IF(BB489=$D$5,BC489,"")</f>
        <v/>
      </c>
      <c r="BE489" s="186" t="str">
        <f>IFERROR(SMALL(BD:BD,BC489),"")</f>
        <v/>
      </c>
      <c r="BF489" s="186" t="str">
        <f>IFERROR(INDEX($B$5:$F$553,$I50,COLUMNS($K$1:BF488)),"")</f>
        <v/>
      </c>
      <c r="BG489" s="186" t="str">
        <f>IFERROR(INDEX($B$5:$F$17373,$I50,COLUMNS($K$2:BG489)),"")</f>
        <v/>
      </c>
    </row>
    <row r="490" spans="4:59" x14ac:dyDescent="0.2">
      <c r="D490" s="186"/>
      <c r="BA490" s="186" t="s">
        <v>594</v>
      </c>
      <c r="BB490" s="186" t="str">
        <f>LEFT(BA490,3)</f>
        <v>EUR</v>
      </c>
      <c r="BC490" s="186">
        <f>ROWS($B$2:BA490)</f>
        <v>489</v>
      </c>
      <c r="BD490" s="186" t="str">
        <f>IF(BB490=$D$5,BC490,"")</f>
        <v/>
      </c>
      <c r="BE490" s="186" t="str">
        <f>IFERROR(SMALL(BD:BD,BC490),"")</f>
        <v/>
      </c>
      <c r="BF490" s="186" t="str">
        <f>IFERROR(INDEX($B$5:$F$553,$I51,COLUMNS($K$1:BF489)),"")</f>
        <v/>
      </c>
      <c r="BG490" s="186" t="str">
        <f>IFERROR(INDEX($B$5:$F$17373,$I51,COLUMNS($K$2:BG490)),"")</f>
        <v/>
      </c>
    </row>
    <row r="491" spans="4:59" x14ac:dyDescent="0.2">
      <c r="D491" s="186"/>
      <c r="BA491" s="186" t="s">
        <v>595</v>
      </c>
      <c r="BB491" s="186" t="str">
        <f>LEFT(BA491,3)</f>
        <v>EUR</v>
      </c>
      <c r="BC491" s="186">
        <f>ROWS($B$2:BA491)</f>
        <v>490</v>
      </c>
      <c r="BD491" s="186" t="str">
        <f>IF(BB491=$D$5,BC491,"")</f>
        <v/>
      </c>
      <c r="BE491" s="186" t="str">
        <f>IFERROR(SMALL(BD:BD,BC491),"")</f>
        <v/>
      </c>
      <c r="BF491" s="186" t="str">
        <f>IFERROR(INDEX($B$5:$F$553,$I52,COLUMNS($K$1:BF490)),"")</f>
        <v/>
      </c>
      <c r="BG491" s="186" t="str">
        <f>IFERROR(INDEX($B$5:$F$17373,$I52,COLUMNS($K$2:BG491)),"")</f>
        <v/>
      </c>
    </row>
    <row r="492" spans="4:59" x14ac:dyDescent="0.2">
      <c r="D492" s="186"/>
      <c r="BA492" s="186" t="s">
        <v>596</v>
      </c>
      <c r="BB492" s="186" t="str">
        <f>LEFT(BA492,3)</f>
        <v>EUR</v>
      </c>
      <c r="BC492" s="186">
        <f>ROWS($B$2:BA492)</f>
        <v>491</v>
      </c>
      <c r="BD492" s="186" t="str">
        <f>IF(BB492=$D$5,BC492,"")</f>
        <v/>
      </c>
      <c r="BE492" s="186" t="str">
        <f>IFERROR(SMALL(BD:BD,BC492),"")</f>
        <v/>
      </c>
      <c r="BF492" s="186" t="str">
        <f>IFERROR(INDEX($B$5:$F$553,$I53,COLUMNS($K$1:BF491)),"")</f>
        <v/>
      </c>
      <c r="BG492" s="186" t="str">
        <f>IFERROR(INDEX($B$5:$F$17373,$I53,COLUMNS($K$2:BG492)),"")</f>
        <v/>
      </c>
    </row>
    <row r="493" spans="4:59" x14ac:dyDescent="0.2">
      <c r="D493" s="186"/>
      <c r="BA493" s="186" t="s">
        <v>597</v>
      </c>
      <c r="BB493" s="186" t="str">
        <f>LEFT(BA493,3)</f>
        <v>EUR</v>
      </c>
      <c r="BC493" s="186">
        <f>ROWS($B$2:BA493)</f>
        <v>492</v>
      </c>
      <c r="BD493" s="186" t="str">
        <f>IF(BB493=$D$5,BC493,"")</f>
        <v/>
      </c>
      <c r="BE493" s="186" t="str">
        <f>IFERROR(SMALL(BD:BD,BC493),"")</f>
        <v/>
      </c>
      <c r="BF493" s="186" t="str">
        <f>IFERROR(INDEX($B$5:$F$553,$I54,COLUMNS($K$1:BF492)),"")</f>
        <v/>
      </c>
      <c r="BG493" s="186" t="str">
        <f>IFERROR(INDEX($B$5:$F$17373,$I54,COLUMNS($K$2:BG493)),"")</f>
        <v/>
      </c>
    </row>
    <row r="494" spans="4:59" x14ac:dyDescent="0.2">
      <c r="D494" s="186"/>
      <c r="BA494" s="186" t="s">
        <v>598</v>
      </c>
      <c r="BB494" s="186" t="str">
        <f>LEFT(BA494,3)</f>
        <v>EUR</v>
      </c>
      <c r="BC494" s="186">
        <f>ROWS($B$2:BA494)</f>
        <v>493</v>
      </c>
      <c r="BD494" s="186" t="str">
        <f>IF(BB494=$D$5,BC494,"")</f>
        <v/>
      </c>
      <c r="BE494" s="186" t="str">
        <f>IFERROR(SMALL(BD:BD,BC494),"")</f>
        <v/>
      </c>
      <c r="BF494" s="186" t="str">
        <f>IFERROR(INDEX($B$5:$F$553,$I55,COLUMNS($K$1:BF493)),"")</f>
        <v/>
      </c>
      <c r="BG494" s="186" t="str">
        <f>IFERROR(INDEX($B$5:$F$17373,$I55,COLUMNS($K$2:BG494)),"")</f>
        <v/>
      </c>
    </row>
    <row r="495" spans="4:59" x14ac:dyDescent="0.2">
      <c r="D495" s="186"/>
      <c r="BA495" s="186" t="s">
        <v>599</v>
      </c>
      <c r="BB495" s="186" t="str">
        <f>LEFT(BA495,3)</f>
        <v>EUR</v>
      </c>
      <c r="BC495" s="186">
        <f>ROWS($B$2:BA495)</f>
        <v>494</v>
      </c>
      <c r="BD495" s="186" t="str">
        <f>IF(BB495=$D$5,BC495,"")</f>
        <v/>
      </c>
      <c r="BE495" s="186" t="str">
        <f>IFERROR(SMALL(BD:BD,BC495),"")</f>
        <v/>
      </c>
      <c r="BF495" s="186" t="str">
        <f>IFERROR(INDEX($B$5:$F$553,$I56,COLUMNS($K$1:BF494)),"")</f>
        <v/>
      </c>
      <c r="BG495" s="186" t="str">
        <f>IFERROR(INDEX($B$5:$F$17373,$I56,COLUMNS($K$2:BG495)),"")</f>
        <v/>
      </c>
    </row>
    <row r="496" spans="4:59" x14ac:dyDescent="0.2">
      <c r="D496" s="186"/>
      <c r="BA496" s="186" t="s">
        <v>600</v>
      </c>
      <c r="BB496" s="186" t="str">
        <f>LEFT(BA496,3)</f>
        <v>EUR</v>
      </c>
      <c r="BC496" s="186">
        <f>ROWS($B$2:BA496)</f>
        <v>495</v>
      </c>
      <c r="BD496" s="186" t="str">
        <f>IF(BB496=$D$5,BC496,"")</f>
        <v/>
      </c>
      <c r="BE496" s="186" t="str">
        <f>IFERROR(SMALL(BD:BD,BC496),"")</f>
        <v/>
      </c>
      <c r="BF496" s="186" t="str">
        <f>IFERROR(INDEX($B$5:$F$553,$I57,COLUMNS($K$1:BF495)),"")</f>
        <v/>
      </c>
      <c r="BG496" s="186" t="str">
        <f>IFERROR(INDEX($B$5:$F$17373,$I57,COLUMNS($K$2:BG496)),"")</f>
        <v/>
      </c>
    </row>
    <row r="497" spans="4:59" x14ac:dyDescent="0.2">
      <c r="D497" s="186"/>
      <c r="BA497" s="186" t="s">
        <v>601</v>
      </c>
      <c r="BB497" s="186" t="str">
        <f>LEFT(BA497,3)</f>
        <v>EUR</v>
      </c>
      <c r="BC497" s="186">
        <f>ROWS($B$2:BA497)</f>
        <v>496</v>
      </c>
      <c r="BD497" s="186" t="str">
        <f>IF(BB497=$D$5,BC497,"")</f>
        <v/>
      </c>
      <c r="BE497" s="186" t="str">
        <f>IFERROR(SMALL(BD:BD,BC497),"")</f>
        <v/>
      </c>
      <c r="BF497" s="186" t="str">
        <f>IFERROR(INDEX($B$5:$F$553,$I58,COLUMNS($K$1:BF496)),"")</f>
        <v/>
      </c>
      <c r="BG497" s="186" t="str">
        <f>IFERROR(INDEX($B$5:$F$17373,$I58,COLUMNS($K$2:BG497)),"")</f>
        <v/>
      </c>
    </row>
    <row r="498" spans="4:59" x14ac:dyDescent="0.2">
      <c r="D498" s="186"/>
      <c r="BA498" s="186" t="s">
        <v>602</v>
      </c>
      <c r="BB498" s="186" t="str">
        <f>LEFT(BA498,3)</f>
        <v>EUR</v>
      </c>
      <c r="BC498" s="186">
        <f>ROWS($B$2:BA498)</f>
        <v>497</v>
      </c>
      <c r="BD498" s="186" t="str">
        <f>IF(BB498=$D$5,BC498,"")</f>
        <v/>
      </c>
      <c r="BE498" s="186" t="str">
        <f>IFERROR(SMALL(BD:BD,BC498),"")</f>
        <v/>
      </c>
      <c r="BF498" s="186" t="str">
        <f>IFERROR(INDEX($B$5:$F$553,$I59,COLUMNS($K$1:BF497)),"")</f>
        <v/>
      </c>
      <c r="BG498" s="186" t="str">
        <f>IFERROR(INDEX($B$5:$F$17373,$I59,COLUMNS($K$2:BG498)),"")</f>
        <v/>
      </c>
    </row>
    <row r="499" spans="4:59" x14ac:dyDescent="0.2">
      <c r="D499" s="186"/>
      <c r="BA499" s="186" t="s">
        <v>603</v>
      </c>
      <c r="BB499" s="186" t="str">
        <f>LEFT(BA499,3)</f>
        <v>EUR</v>
      </c>
      <c r="BC499" s="186">
        <f>ROWS($B$2:BA499)</f>
        <v>498</v>
      </c>
      <c r="BD499" s="186" t="str">
        <f>IF(BB499=$D$5,BC499,"")</f>
        <v/>
      </c>
      <c r="BE499" s="186" t="str">
        <f>IFERROR(SMALL(BD:BD,BC499),"")</f>
        <v/>
      </c>
      <c r="BF499" s="186" t="str">
        <f>IFERROR(INDEX($B$5:$F$553,$I60,COLUMNS($K$1:BF498)),"")</f>
        <v/>
      </c>
      <c r="BG499" s="186" t="str">
        <f>IFERROR(INDEX($B$5:$F$17373,$I60,COLUMNS($K$2:BG499)),"")</f>
        <v/>
      </c>
    </row>
    <row r="500" spans="4:59" x14ac:dyDescent="0.2">
      <c r="D500" s="186"/>
      <c r="BA500" s="186" t="s">
        <v>604</v>
      </c>
      <c r="BB500" s="186" t="str">
        <f>LEFT(BA500,3)</f>
        <v>EUR</v>
      </c>
      <c r="BC500" s="186">
        <f>ROWS($B$2:BA500)</f>
        <v>499</v>
      </c>
      <c r="BD500" s="186" t="str">
        <f>IF(BB500=$D$5,BC500,"")</f>
        <v/>
      </c>
      <c r="BE500" s="186" t="str">
        <f>IFERROR(SMALL(BD:BD,BC500),"")</f>
        <v/>
      </c>
      <c r="BF500" s="186" t="str">
        <f>IFERROR(INDEX($B$5:$F$553,$I61,COLUMNS($K$1:BF499)),"")</f>
        <v/>
      </c>
      <c r="BG500" s="186" t="str">
        <f>IFERROR(INDEX($B$5:$F$17373,$I61,COLUMNS($K$2:BG500)),"")</f>
        <v/>
      </c>
    </row>
    <row r="501" spans="4:59" x14ac:dyDescent="0.2">
      <c r="D501" s="186"/>
      <c r="BA501" s="186" t="s">
        <v>605</v>
      </c>
      <c r="BB501" s="186" t="str">
        <f>LEFT(BA501,3)</f>
        <v>EUR</v>
      </c>
      <c r="BC501" s="186">
        <f>ROWS($B$2:BA501)</f>
        <v>500</v>
      </c>
      <c r="BD501" s="186" t="str">
        <f>IF(BB501=$D$5,BC501,"")</f>
        <v/>
      </c>
      <c r="BE501" s="186" t="str">
        <f>IFERROR(SMALL(BD:BD,BC501),"")</f>
        <v/>
      </c>
      <c r="BF501" s="186" t="str">
        <f>IFERROR(INDEX($B$5:$F$553,$I62,COLUMNS($K$1:BF500)),"")</f>
        <v/>
      </c>
      <c r="BG501" s="186" t="str">
        <f>IFERROR(INDEX($B$5:$F$17373,$I62,COLUMNS($K$2:BG501)),"")</f>
        <v/>
      </c>
    </row>
    <row r="502" spans="4:59" x14ac:dyDescent="0.2">
      <c r="D502" s="186"/>
      <c r="BA502" s="186" t="s">
        <v>606</v>
      </c>
      <c r="BB502" s="186" t="str">
        <f>LEFT(BA502,3)</f>
        <v>EUR</v>
      </c>
      <c r="BC502" s="186">
        <f>ROWS($B$2:BA502)</f>
        <v>501</v>
      </c>
      <c r="BD502" s="186" t="str">
        <f>IF(BB502=$D$5,BC502,"")</f>
        <v/>
      </c>
      <c r="BE502" s="186" t="str">
        <f>IFERROR(SMALL(BD:BD,BC502),"")</f>
        <v/>
      </c>
      <c r="BF502" s="186" t="str">
        <f>IFERROR(INDEX($B$5:$F$553,$I63,COLUMNS($K$1:BF501)),"")</f>
        <v/>
      </c>
      <c r="BG502" s="186" t="str">
        <f>IFERROR(INDEX($B$5:$F$17373,$I63,COLUMNS($K$2:BG502)),"")</f>
        <v/>
      </c>
    </row>
    <row r="503" spans="4:59" x14ac:dyDescent="0.2">
      <c r="D503" s="186"/>
      <c r="BA503" s="186" t="s">
        <v>607</v>
      </c>
      <c r="BB503" s="186" t="str">
        <f>LEFT(BA503,3)</f>
        <v>EUR</v>
      </c>
      <c r="BC503" s="186">
        <f>ROWS($B$2:BA503)</f>
        <v>502</v>
      </c>
      <c r="BD503" s="186" t="str">
        <f>IF(BB503=$D$5,BC503,"")</f>
        <v/>
      </c>
      <c r="BE503" s="186" t="str">
        <f>IFERROR(SMALL(BD:BD,BC503),"")</f>
        <v/>
      </c>
      <c r="BF503" s="186" t="str">
        <f>IFERROR(INDEX($B$5:$F$553,$I64,COLUMNS($K$1:BF502)),"")</f>
        <v/>
      </c>
      <c r="BG503" s="186" t="str">
        <f>IFERROR(INDEX($B$5:$F$17373,$I64,COLUMNS($K$2:BG503)),"")</f>
        <v/>
      </c>
    </row>
    <row r="504" spans="4:59" x14ac:dyDescent="0.2">
      <c r="D504" s="186"/>
      <c r="BA504" s="186" t="s">
        <v>608</v>
      </c>
      <c r="BB504" s="186" t="str">
        <f>LEFT(BA504,3)</f>
        <v>EUR</v>
      </c>
      <c r="BC504" s="186">
        <f>ROWS($B$2:BA504)</f>
        <v>503</v>
      </c>
      <c r="BD504" s="186" t="str">
        <f>IF(BB504=$D$5,BC504,"")</f>
        <v/>
      </c>
      <c r="BE504" s="186" t="str">
        <f>IFERROR(SMALL(BD:BD,BC504),"")</f>
        <v/>
      </c>
      <c r="BF504" s="186" t="str">
        <f>IFERROR(INDEX($B$5:$F$553,$I65,COLUMNS($K$1:BF503)),"")</f>
        <v/>
      </c>
      <c r="BG504" s="186" t="str">
        <f>IFERROR(INDEX($B$5:$F$17373,$I65,COLUMNS($K$2:BG504)),"")</f>
        <v/>
      </c>
    </row>
    <row r="505" spans="4:59" x14ac:dyDescent="0.2">
      <c r="D505" s="186"/>
      <c r="BA505" s="186" t="s">
        <v>609</v>
      </c>
      <c r="BB505" s="186" t="str">
        <f>LEFT(BA505,3)</f>
        <v>EUR</v>
      </c>
      <c r="BC505" s="186">
        <f>ROWS($B$2:BA505)</f>
        <v>504</v>
      </c>
      <c r="BD505" s="186" t="str">
        <f>IF(BB505=$D$5,BC505,"")</f>
        <v/>
      </c>
      <c r="BE505" s="186" t="str">
        <f>IFERROR(SMALL(BD:BD,BC505),"")</f>
        <v/>
      </c>
      <c r="BF505" s="186" t="str">
        <f>IFERROR(INDEX($B$5:$F$553,$I66,COLUMNS($K$1:BF504)),"")</f>
        <v/>
      </c>
      <c r="BG505" s="186" t="str">
        <f>IFERROR(INDEX($B$5:$F$17373,$I66,COLUMNS($K$2:BG505)),"")</f>
        <v/>
      </c>
    </row>
    <row r="506" spans="4:59" x14ac:dyDescent="0.2">
      <c r="D506" s="186"/>
      <c r="BA506" s="186" t="s">
        <v>610</v>
      </c>
      <c r="BB506" s="186" t="str">
        <f>LEFT(BA506,3)</f>
        <v>EUR</v>
      </c>
      <c r="BC506" s="186">
        <f>ROWS($B$2:BA506)</f>
        <v>505</v>
      </c>
      <c r="BD506" s="186" t="str">
        <f>IF(BB506=$D$5,BC506,"")</f>
        <v/>
      </c>
      <c r="BE506" s="186" t="str">
        <f>IFERROR(SMALL(BD:BD,BC506),"")</f>
        <v/>
      </c>
      <c r="BF506" s="186" t="str">
        <f>IFERROR(INDEX($B$5:$F$553,$I67,COLUMNS($K$1:BF505)),"")</f>
        <v/>
      </c>
      <c r="BG506" s="186" t="str">
        <f>IFERROR(INDEX($B$5:$F$17373,$I67,COLUMNS($K$2:BG506)),"")</f>
        <v/>
      </c>
    </row>
    <row r="507" spans="4:59" x14ac:dyDescent="0.2">
      <c r="D507" s="186"/>
      <c r="BA507" s="186" t="s">
        <v>611</v>
      </c>
      <c r="BB507" s="186" t="str">
        <f>LEFT(BA507,3)</f>
        <v>EUR</v>
      </c>
      <c r="BC507" s="186">
        <f>ROWS($B$2:BA507)</f>
        <v>506</v>
      </c>
      <c r="BD507" s="186" t="str">
        <f>IF(BB507=$D$5,BC507,"")</f>
        <v/>
      </c>
      <c r="BE507" s="186" t="str">
        <f>IFERROR(SMALL(BD:BD,BC507),"")</f>
        <v/>
      </c>
      <c r="BF507" s="186" t="str">
        <f>IFERROR(INDEX($B$5:$F$553,$I68,COLUMNS($K$1:BF506)),"")</f>
        <v/>
      </c>
      <c r="BG507" s="186" t="str">
        <f>IFERROR(INDEX($B$5:$F$17373,$I68,COLUMNS($K$2:BG507)),"")</f>
        <v/>
      </c>
    </row>
    <row r="508" spans="4:59" x14ac:dyDescent="0.2">
      <c r="D508" s="186"/>
      <c r="BA508" s="186" t="s">
        <v>612</v>
      </c>
      <c r="BB508" s="186" t="str">
        <f>LEFT(BA508,3)</f>
        <v>EUR</v>
      </c>
      <c r="BC508" s="186">
        <f>ROWS($B$2:BA508)</f>
        <v>507</v>
      </c>
      <c r="BD508" s="186" t="str">
        <f>IF(BB508=$D$5,BC508,"")</f>
        <v/>
      </c>
      <c r="BE508" s="186" t="str">
        <f>IFERROR(SMALL(BD:BD,BC508),"")</f>
        <v/>
      </c>
      <c r="BF508" s="186" t="str">
        <f>IFERROR(INDEX($B$5:$F$553,$I69,COLUMNS($K$1:BF507)),"")</f>
        <v/>
      </c>
      <c r="BG508" s="186" t="str">
        <f>IFERROR(INDEX($B$5:$F$17373,$I69,COLUMNS($K$2:BG508)),"")</f>
        <v/>
      </c>
    </row>
    <row r="509" spans="4:59" x14ac:dyDescent="0.2">
      <c r="D509" s="186"/>
      <c r="BA509" s="186" t="s">
        <v>613</v>
      </c>
      <c r="BB509" s="186" t="str">
        <f>LEFT(BA509,3)</f>
        <v>EUR</v>
      </c>
      <c r="BC509" s="186">
        <f>ROWS($B$2:BA509)</f>
        <v>508</v>
      </c>
      <c r="BD509" s="186" t="str">
        <f>IF(BB509=$D$5,BC509,"")</f>
        <v/>
      </c>
      <c r="BE509" s="186" t="str">
        <f>IFERROR(SMALL(BD:BD,BC509),"")</f>
        <v/>
      </c>
      <c r="BF509" s="186" t="str">
        <f>IFERROR(INDEX($B$5:$F$553,$I70,COLUMNS($K$1:BF508)),"")</f>
        <v/>
      </c>
      <c r="BG509" s="186" t="str">
        <f>IFERROR(INDEX($B$5:$F$17373,$I70,COLUMNS($K$2:BG509)),"")</f>
        <v/>
      </c>
    </row>
    <row r="510" spans="4:59" x14ac:dyDescent="0.2">
      <c r="D510" s="186"/>
      <c r="BA510" s="186" t="s">
        <v>614</v>
      </c>
      <c r="BB510" s="186" t="str">
        <f>LEFT(BA510,3)</f>
        <v>EUR</v>
      </c>
      <c r="BC510" s="186">
        <f>ROWS($B$2:BA510)</f>
        <v>509</v>
      </c>
      <c r="BD510" s="186" t="str">
        <f>IF(BB510=$D$5,BC510,"")</f>
        <v/>
      </c>
      <c r="BE510" s="186" t="str">
        <f>IFERROR(SMALL(BD:BD,BC510),"")</f>
        <v/>
      </c>
      <c r="BF510" s="186" t="str">
        <f>IFERROR(INDEX($B$5:$F$553,$I71,COLUMNS($K$1:BF509)),"")</f>
        <v/>
      </c>
      <c r="BG510" s="186" t="str">
        <f>IFERROR(INDEX($B$5:$F$17373,$I71,COLUMNS($K$2:BG510)),"")</f>
        <v/>
      </c>
    </row>
    <row r="511" spans="4:59" x14ac:dyDescent="0.2">
      <c r="D511" s="186"/>
      <c r="BA511" s="186" t="s">
        <v>615</v>
      </c>
      <c r="BB511" s="186" t="str">
        <f>LEFT(BA511,3)</f>
        <v>EUR</v>
      </c>
      <c r="BC511" s="186">
        <f>ROWS($B$2:BA511)</f>
        <v>510</v>
      </c>
      <c r="BD511" s="186" t="str">
        <f>IF(BB511=$D$5,BC511,"")</f>
        <v/>
      </c>
      <c r="BE511" s="186" t="str">
        <f>IFERROR(SMALL(BD:BD,BC511),"")</f>
        <v/>
      </c>
      <c r="BF511" s="186" t="str">
        <f>IFERROR(INDEX($B$5:$F$553,$I72,COLUMNS($K$1:BF510)),"")</f>
        <v/>
      </c>
      <c r="BG511" s="186" t="str">
        <f>IFERROR(INDEX($B$5:$F$17373,$I72,COLUMNS($K$2:BG511)),"")</f>
        <v/>
      </c>
    </row>
    <row r="512" spans="4:59" x14ac:dyDescent="0.2">
      <c r="D512" s="186"/>
      <c r="BA512" s="186" t="s">
        <v>616</v>
      </c>
      <c r="BB512" s="186" t="str">
        <f>LEFT(BA512,3)</f>
        <v>EUR</v>
      </c>
      <c r="BC512" s="186">
        <f>ROWS($B$2:BA512)</f>
        <v>511</v>
      </c>
      <c r="BD512" s="186" t="str">
        <f>IF(BB512=$D$5,BC512,"")</f>
        <v/>
      </c>
      <c r="BE512" s="186" t="str">
        <f>IFERROR(SMALL(BD:BD,BC512),"")</f>
        <v/>
      </c>
      <c r="BF512" s="186" t="str">
        <f>IFERROR(INDEX($B$5:$F$553,$I73,COLUMNS($K$1:BF511)),"")</f>
        <v/>
      </c>
      <c r="BG512" s="186" t="str">
        <f>IFERROR(INDEX($B$5:$F$17373,$I73,COLUMNS($K$2:BG512)),"")</f>
        <v/>
      </c>
    </row>
    <row r="513" spans="4:59" x14ac:dyDescent="0.2">
      <c r="D513" s="186"/>
      <c r="BA513" s="186" t="s">
        <v>617</v>
      </c>
      <c r="BB513" s="186" t="str">
        <f>LEFT(BA513,3)</f>
        <v>EUR</v>
      </c>
      <c r="BC513" s="186">
        <f>ROWS($B$2:BA513)</f>
        <v>512</v>
      </c>
      <c r="BD513" s="186" t="str">
        <f>IF(BB513=$D$5,BC513,"")</f>
        <v/>
      </c>
      <c r="BE513" s="186" t="str">
        <f>IFERROR(SMALL(BD:BD,BC513),"")</f>
        <v/>
      </c>
      <c r="BF513" s="186" t="str">
        <f>IFERROR(INDEX($B$5:$F$553,$I74,COLUMNS($K$1:BF512)),"")</f>
        <v/>
      </c>
      <c r="BG513" s="186" t="str">
        <f>IFERROR(INDEX($B$5:$F$17373,$I74,COLUMNS($K$2:BG513)),"")</f>
        <v/>
      </c>
    </row>
    <row r="514" spans="4:59" x14ac:dyDescent="0.2">
      <c r="D514" s="186"/>
      <c r="BA514" s="186" t="s">
        <v>618</v>
      </c>
      <c r="BB514" s="186" t="str">
        <f>LEFT(BA514,3)</f>
        <v>EUR</v>
      </c>
      <c r="BC514" s="186">
        <f>ROWS($B$2:BA514)</f>
        <v>513</v>
      </c>
      <c r="BD514" s="186" t="str">
        <f>IF(BB514=$D$5,BC514,"")</f>
        <v/>
      </c>
      <c r="BE514" s="186" t="str">
        <f>IFERROR(SMALL(BD:BD,BC514),"")</f>
        <v/>
      </c>
      <c r="BF514" s="186" t="str">
        <f>IFERROR(INDEX($B$5:$F$553,$I75,COLUMNS($K$1:BF513)),"")</f>
        <v/>
      </c>
      <c r="BG514" s="186" t="str">
        <f>IFERROR(INDEX($B$5:$F$17373,$I75,COLUMNS($K$2:BG514)),"")</f>
        <v/>
      </c>
    </row>
    <row r="515" spans="4:59" x14ac:dyDescent="0.2">
      <c r="D515" s="186"/>
      <c r="BA515" s="186" t="s">
        <v>619</v>
      </c>
      <c r="BB515" s="186" t="str">
        <f>LEFT(BA515,3)</f>
        <v>EUR</v>
      </c>
      <c r="BC515" s="186">
        <f>ROWS($B$2:BA515)</f>
        <v>514</v>
      </c>
      <c r="BD515" s="186" t="str">
        <f>IF(BB515=$D$5,BC515,"")</f>
        <v/>
      </c>
      <c r="BE515" s="186" t="str">
        <f>IFERROR(SMALL(BD:BD,BC515),"")</f>
        <v/>
      </c>
      <c r="BF515" s="186" t="str">
        <f>IFERROR(INDEX($B$5:$F$553,$I76,COLUMNS($K$1:BF514)),"")</f>
        <v/>
      </c>
      <c r="BG515" s="186" t="str">
        <f>IFERROR(INDEX($B$5:$F$17373,$I76,COLUMNS($K$2:BG515)),"")</f>
        <v/>
      </c>
    </row>
    <row r="516" spans="4:59" x14ac:dyDescent="0.2">
      <c r="D516" s="186"/>
      <c r="BA516" s="186" t="s">
        <v>620</v>
      </c>
      <c r="BB516" s="186" t="str">
        <f>LEFT(BA516,3)</f>
        <v>EUR</v>
      </c>
      <c r="BC516" s="186">
        <f>ROWS($B$2:BA516)</f>
        <v>515</v>
      </c>
      <c r="BD516" s="186" t="str">
        <f>IF(BB516=$D$5,BC516,"")</f>
        <v/>
      </c>
      <c r="BE516" s="186" t="str">
        <f>IFERROR(SMALL(BD:BD,BC516),"")</f>
        <v/>
      </c>
      <c r="BF516" s="186" t="str">
        <f>IFERROR(INDEX($B$5:$F$553,$I77,COLUMNS($K$1:BF515)),"")</f>
        <v/>
      </c>
      <c r="BG516" s="186" t="str">
        <f>IFERROR(INDEX($B$5:$F$17373,$I77,COLUMNS($K$2:BG516)),"")</f>
        <v/>
      </c>
    </row>
    <row r="517" spans="4:59" x14ac:dyDescent="0.2">
      <c r="D517" s="186"/>
      <c r="BA517" s="186" t="s">
        <v>621</v>
      </c>
      <c r="BB517" s="186" t="str">
        <f>LEFT(BA517,3)</f>
        <v>EUR</v>
      </c>
      <c r="BC517" s="186">
        <f>ROWS($B$2:BA517)</f>
        <v>516</v>
      </c>
      <c r="BD517" s="186" t="str">
        <f>IF(BB517=$D$5,BC517,"")</f>
        <v/>
      </c>
      <c r="BE517" s="186" t="str">
        <f>IFERROR(SMALL(BD:BD,BC517),"")</f>
        <v/>
      </c>
      <c r="BF517" s="186" t="str">
        <f>IFERROR(INDEX($B$5:$F$553,$I78,COLUMNS($K$1:BF516)),"")</f>
        <v/>
      </c>
      <c r="BG517" s="186" t="str">
        <f>IFERROR(INDEX($B$5:$F$17373,$I78,COLUMNS($K$2:BG517)),"")</f>
        <v/>
      </c>
    </row>
    <row r="518" spans="4:59" x14ac:dyDescent="0.2">
      <c r="D518" s="186"/>
      <c r="BA518" s="186" t="s">
        <v>622</v>
      </c>
      <c r="BB518" s="186" t="str">
        <f>LEFT(BA518,3)</f>
        <v>EUR</v>
      </c>
      <c r="BC518" s="186">
        <f>ROWS($B$2:BA518)</f>
        <v>517</v>
      </c>
      <c r="BD518" s="186" t="str">
        <f>IF(BB518=$D$5,BC518,"")</f>
        <v/>
      </c>
      <c r="BE518" s="186" t="str">
        <f>IFERROR(SMALL(BD:BD,BC518),"")</f>
        <v/>
      </c>
      <c r="BF518" s="186" t="str">
        <f>IFERROR(INDEX($B$5:$F$553,$I79,COLUMNS($K$1:BF517)),"")</f>
        <v/>
      </c>
      <c r="BG518" s="186" t="str">
        <f>IFERROR(INDEX($B$5:$F$17373,$I79,COLUMNS($K$2:BG518)),"")</f>
        <v/>
      </c>
    </row>
    <row r="519" spans="4:59" x14ac:dyDescent="0.2">
      <c r="D519" s="186"/>
      <c r="BA519" s="186" t="s">
        <v>623</v>
      </c>
      <c r="BB519" s="186" t="str">
        <f>LEFT(BA519,3)</f>
        <v>EUR</v>
      </c>
      <c r="BC519" s="186">
        <f>ROWS($B$2:BA519)</f>
        <v>518</v>
      </c>
      <c r="BD519" s="186" t="str">
        <f>IF(BB519=$D$5,BC519,"")</f>
        <v/>
      </c>
      <c r="BE519" s="186" t="str">
        <f>IFERROR(SMALL(BD:BD,BC519),"")</f>
        <v/>
      </c>
      <c r="BF519" s="186" t="str">
        <f>IFERROR(INDEX($B$5:$F$553,$I80,COLUMNS($K$1:BF518)),"")</f>
        <v/>
      </c>
      <c r="BG519" s="186" t="str">
        <f>IFERROR(INDEX($B$5:$F$17373,$I80,COLUMNS($K$2:BG519)),"")</f>
        <v/>
      </c>
    </row>
    <row r="520" spans="4:59" x14ac:dyDescent="0.2">
      <c r="D520" s="186"/>
      <c r="BA520" s="186" t="s">
        <v>624</v>
      </c>
      <c r="BB520" s="186" t="str">
        <f>LEFT(BA520,3)</f>
        <v>EUR</v>
      </c>
      <c r="BC520" s="186">
        <f>ROWS($B$2:BA520)</f>
        <v>519</v>
      </c>
      <c r="BD520" s="186" t="str">
        <f>IF(BB520=$D$5,BC520,"")</f>
        <v/>
      </c>
      <c r="BE520" s="186" t="str">
        <f>IFERROR(SMALL(BD:BD,BC520),"")</f>
        <v/>
      </c>
      <c r="BF520" s="186" t="str">
        <f>IFERROR(INDEX($B$5:$F$553,$I81,COLUMNS($K$1:BF519)),"")</f>
        <v/>
      </c>
      <c r="BG520" s="186" t="str">
        <f>IFERROR(INDEX($B$5:$F$17373,$I81,COLUMNS($K$2:BG520)),"")</f>
        <v/>
      </c>
    </row>
    <row r="521" spans="4:59" x14ac:dyDescent="0.2">
      <c r="D521" s="186"/>
      <c r="BA521" s="186" t="s">
        <v>625</v>
      </c>
      <c r="BB521" s="186" t="str">
        <f>LEFT(BA521,3)</f>
        <v>EUR</v>
      </c>
      <c r="BC521" s="186">
        <f>ROWS($B$2:BA521)</f>
        <v>520</v>
      </c>
      <c r="BD521" s="186" t="str">
        <f>IF(BB521=$D$5,BC521,"")</f>
        <v/>
      </c>
      <c r="BE521" s="186" t="str">
        <f>IFERROR(SMALL(BD:BD,BC521),"")</f>
        <v/>
      </c>
      <c r="BF521" s="186" t="str">
        <f>IFERROR(INDEX($B$5:$F$553,$I82,COLUMNS($K$1:BF520)),"")</f>
        <v/>
      </c>
      <c r="BG521" s="186" t="str">
        <f>IFERROR(INDEX($B$5:$F$17373,$I82,COLUMNS($K$2:BG521)),"")</f>
        <v/>
      </c>
    </row>
    <row r="522" spans="4:59" x14ac:dyDescent="0.2">
      <c r="D522" s="186"/>
      <c r="BA522" s="186" t="s">
        <v>626</v>
      </c>
      <c r="BB522" s="186" t="str">
        <f>LEFT(BA522,3)</f>
        <v>EUR</v>
      </c>
      <c r="BC522" s="186">
        <f>ROWS($B$2:BA522)</f>
        <v>521</v>
      </c>
      <c r="BD522" s="186" t="str">
        <f>IF(BB522=$D$5,BC522,"")</f>
        <v/>
      </c>
      <c r="BE522" s="186" t="str">
        <f>IFERROR(SMALL(BD:BD,BC522),"")</f>
        <v/>
      </c>
      <c r="BF522" s="186" t="str">
        <f>IFERROR(INDEX($B$5:$F$553,$I83,COLUMNS($K$1:BF521)),"")</f>
        <v/>
      </c>
      <c r="BG522" s="186" t="str">
        <f>IFERROR(INDEX($B$5:$F$17373,$I83,COLUMNS($K$2:BG522)),"")</f>
        <v/>
      </c>
    </row>
    <row r="523" spans="4:59" x14ac:dyDescent="0.2">
      <c r="D523" s="186"/>
      <c r="BA523" s="186" t="s">
        <v>627</v>
      </c>
      <c r="BB523" s="186" t="str">
        <f>LEFT(BA523,3)</f>
        <v>EUR</v>
      </c>
      <c r="BC523" s="186">
        <f>ROWS($B$2:BA523)</f>
        <v>522</v>
      </c>
      <c r="BD523" s="186" t="str">
        <f>IF(BB523=$D$5,BC523,"")</f>
        <v/>
      </c>
      <c r="BE523" s="186" t="str">
        <f>IFERROR(SMALL(BD:BD,BC523),"")</f>
        <v/>
      </c>
      <c r="BF523" s="186" t="str">
        <f>IFERROR(INDEX($B$5:$F$553,$I84,COLUMNS($K$1:BF522)),"")</f>
        <v/>
      </c>
      <c r="BG523" s="186" t="str">
        <f>IFERROR(INDEX($B$5:$F$17373,$I84,COLUMNS($K$2:BG523)),"")</f>
        <v/>
      </c>
    </row>
    <row r="524" spans="4:59" x14ac:dyDescent="0.2">
      <c r="D524" s="186"/>
      <c r="BA524" s="186" t="s">
        <v>628</v>
      </c>
      <c r="BB524" s="186" t="str">
        <f>LEFT(BA524,3)</f>
        <v>EUR</v>
      </c>
      <c r="BC524" s="186">
        <f>ROWS($B$2:BA524)</f>
        <v>523</v>
      </c>
      <c r="BD524" s="186" t="str">
        <f>IF(BB524=$D$5,BC524,"")</f>
        <v/>
      </c>
      <c r="BE524" s="186" t="str">
        <f>IFERROR(SMALL(BD:BD,BC524),"")</f>
        <v/>
      </c>
      <c r="BF524" s="186" t="str">
        <f>IFERROR(INDEX($B$5:$F$553,$I85,COLUMNS($K$1:BF523)),"")</f>
        <v/>
      </c>
      <c r="BG524" s="186" t="str">
        <f>IFERROR(INDEX($B$5:$F$17373,$I85,COLUMNS($K$2:BG524)),"")</f>
        <v/>
      </c>
    </row>
    <row r="525" spans="4:59" x14ac:dyDescent="0.2">
      <c r="D525" s="186"/>
      <c r="BA525" s="186" t="s">
        <v>629</v>
      </c>
      <c r="BB525" s="186" t="str">
        <f>LEFT(BA525,3)</f>
        <v>EUR</v>
      </c>
      <c r="BC525" s="186">
        <f>ROWS($B$2:BA525)</f>
        <v>524</v>
      </c>
      <c r="BD525" s="186" t="str">
        <f>IF(BB525=$D$5,BC525,"")</f>
        <v/>
      </c>
      <c r="BE525" s="186" t="str">
        <f>IFERROR(SMALL(BD:BD,BC525),"")</f>
        <v/>
      </c>
      <c r="BF525" s="186" t="str">
        <f>IFERROR(INDEX($B$5:$F$553,$I86,COLUMNS($K$1:BF524)),"")</f>
        <v/>
      </c>
      <c r="BG525" s="186" t="str">
        <f>IFERROR(INDEX($B$5:$F$17373,$I86,COLUMNS($K$2:BG525)),"")</f>
        <v/>
      </c>
    </row>
    <row r="526" spans="4:59" x14ac:dyDescent="0.2">
      <c r="D526" s="186"/>
      <c r="BA526" s="186" t="s">
        <v>630</v>
      </c>
      <c r="BB526" s="186" t="str">
        <f>LEFT(BA526,3)</f>
        <v>EUR</v>
      </c>
      <c r="BC526" s="186">
        <f>ROWS($B$2:BA526)</f>
        <v>525</v>
      </c>
      <c r="BD526" s="186" t="str">
        <f>IF(BB526=$D$5,BC526,"")</f>
        <v/>
      </c>
      <c r="BE526" s="186" t="str">
        <f>IFERROR(SMALL(BD:BD,BC526),"")</f>
        <v/>
      </c>
      <c r="BF526" s="186" t="str">
        <f>IFERROR(INDEX($B$5:$F$553,$I87,COLUMNS($K$1:BF525)),"")</f>
        <v/>
      </c>
      <c r="BG526" s="186" t="str">
        <f>IFERROR(INDEX($B$5:$F$17373,$I87,COLUMNS($K$2:BG526)),"")</f>
        <v/>
      </c>
    </row>
    <row r="527" spans="4:59" x14ac:dyDescent="0.2">
      <c r="D527" s="186"/>
      <c r="BA527" s="186" t="s">
        <v>631</v>
      </c>
      <c r="BB527" s="186" t="str">
        <f>LEFT(BA527,3)</f>
        <v>EUR</v>
      </c>
      <c r="BC527" s="186">
        <f>ROWS($B$2:BA527)</f>
        <v>526</v>
      </c>
      <c r="BD527" s="186" t="str">
        <f>IF(BB527=$D$5,BC527,"")</f>
        <v/>
      </c>
      <c r="BE527" s="186" t="str">
        <f>IFERROR(SMALL(BD:BD,BC527),"")</f>
        <v/>
      </c>
      <c r="BF527" s="186" t="str">
        <f>IFERROR(INDEX($B$5:$F$553,$I88,COLUMNS($K$1:BF526)),"")</f>
        <v/>
      </c>
      <c r="BG527" s="186" t="str">
        <f>IFERROR(INDEX($B$5:$F$17373,$I88,COLUMNS($K$2:BG527)),"")</f>
        <v/>
      </c>
    </row>
    <row r="528" spans="4:59" x14ac:dyDescent="0.2">
      <c r="D528" s="186"/>
      <c r="BA528" s="186" t="s">
        <v>632</v>
      </c>
      <c r="BB528" s="186" t="str">
        <f>LEFT(BA528,3)</f>
        <v>EUR</v>
      </c>
      <c r="BC528" s="186">
        <f>ROWS($B$2:BA528)</f>
        <v>527</v>
      </c>
      <c r="BD528" s="186" t="str">
        <f>IF(BB528=$D$5,BC528,"")</f>
        <v/>
      </c>
      <c r="BE528" s="186" t="str">
        <f>IFERROR(SMALL(BD:BD,BC528),"")</f>
        <v/>
      </c>
      <c r="BF528" s="186" t="str">
        <f>IFERROR(INDEX($B$5:$F$553,$I89,COLUMNS($K$1:BF527)),"")</f>
        <v/>
      </c>
      <c r="BG528" s="186" t="str">
        <f>IFERROR(INDEX($B$5:$F$17373,$I89,COLUMNS($K$2:BG528)),"")</f>
        <v/>
      </c>
    </row>
    <row r="529" spans="4:59" x14ac:dyDescent="0.2">
      <c r="D529" s="186"/>
      <c r="BA529" s="186" t="s">
        <v>633</v>
      </c>
      <c r="BB529" s="186" t="str">
        <f>LEFT(BA529,3)</f>
        <v>EUR</v>
      </c>
      <c r="BC529" s="186">
        <f>ROWS($B$2:BA529)</f>
        <v>528</v>
      </c>
      <c r="BD529" s="186" t="str">
        <f>IF(BB529=$D$5,BC529,"")</f>
        <v/>
      </c>
      <c r="BE529" s="186" t="str">
        <f>IFERROR(SMALL(BD:BD,BC529),"")</f>
        <v/>
      </c>
      <c r="BF529" s="186" t="str">
        <f>IFERROR(INDEX($B$5:$F$553,$I90,COLUMNS($K$1:BF528)),"")</f>
        <v/>
      </c>
      <c r="BG529" s="186" t="str">
        <f>IFERROR(INDEX($B$5:$F$17373,$I90,COLUMNS($K$2:BG529)),"")</f>
        <v/>
      </c>
    </row>
    <row r="530" spans="4:59" x14ac:dyDescent="0.2">
      <c r="D530" s="186"/>
      <c r="BA530" s="186" t="s">
        <v>634</v>
      </c>
      <c r="BB530" s="186" t="str">
        <f>LEFT(BA530,3)</f>
        <v>EUR</v>
      </c>
      <c r="BC530" s="186">
        <f>ROWS($B$2:BA530)</f>
        <v>529</v>
      </c>
      <c r="BD530" s="186" t="str">
        <f>IF(BB530=$D$5,BC530,"")</f>
        <v/>
      </c>
      <c r="BE530" s="186" t="str">
        <f>IFERROR(SMALL(BD:BD,BC530),"")</f>
        <v/>
      </c>
      <c r="BF530" s="186" t="str">
        <f>IFERROR(INDEX($B$5:$F$553,$I91,COLUMNS($K$1:BF529)),"")</f>
        <v/>
      </c>
      <c r="BG530" s="186" t="str">
        <f>IFERROR(INDEX($B$5:$F$17373,$I91,COLUMNS($K$2:BG530)),"")</f>
        <v/>
      </c>
    </row>
    <row r="531" spans="4:59" x14ac:dyDescent="0.2">
      <c r="D531" s="186"/>
      <c r="BA531" s="186" t="s">
        <v>635</v>
      </c>
      <c r="BB531" s="186" t="str">
        <f>LEFT(BA531,3)</f>
        <v>EUR</v>
      </c>
      <c r="BC531" s="186">
        <f>ROWS($B$2:BA531)</f>
        <v>530</v>
      </c>
      <c r="BD531" s="186" t="str">
        <f>IF(BB531=$D$5,BC531,"")</f>
        <v/>
      </c>
      <c r="BE531" s="186" t="str">
        <f>IFERROR(SMALL(BD:BD,BC531),"")</f>
        <v/>
      </c>
      <c r="BF531" s="186" t="str">
        <f>IFERROR(INDEX($B$5:$F$553,$I92,COLUMNS($K$1:BF530)),"")</f>
        <v/>
      </c>
      <c r="BG531" s="186" t="str">
        <f>IFERROR(INDEX($B$5:$F$17373,$I92,COLUMNS($K$2:BG531)),"")</f>
        <v/>
      </c>
    </row>
    <row r="532" spans="4:59" x14ac:dyDescent="0.2">
      <c r="D532" s="186"/>
      <c r="BA532" s="186" t="s">
        <v>636</v>
      </c>
      <c r="BB532" s="186" t="str">
        <f>LEFT(BA532,3)</f>
        <v>EUR</v>
      </c>
      <c r="BC532" s="186">
        <f>ROWS($B$2:BA532)</f>
        <v>531</v>
      </c>
      <c r="BD532" s="186" t="str">
        <f>IF(BB532=$D$5,BC532,"")</f>
        <v/>
      </c>
      <c r="BE532" s="186" t="str">
        <f>IFERROR(SMALL(BD:BD,BC532),"")</f>
        <v/>
      </c>
      <c r="BF532" s="186" t="str">
        <f>IFERROR(INDEX($B$5:$F$553,$I93,COLUMNS($K$1:BF531)),"")</f>
        <v/>
      </c>
      <c r="BG532" s="186" t="str">
        <f>IFERROR(INDEX($B$5:$F$17373,$I93,COLUMNS($K$2:BG532)),"")</f>
        <v/>
      </c>
    </row>
    <row r="533" spans="4:59" x14ac:dyDescent="0.2">
      <c r="D533" s="186"/>
      <c r="BA533" s="186" t="s">
        <v>637</v>
      </c>
      <c r="BB533" s="186" t="str">
        <f>LEFT(BA533,3)</f>
        <v>EUR</v>
      </c>
      <c r="BC533" s="186">
        <f>ROWS($B$2:BA533)</f>
        <v>532</v>
      </c>
      <c r="BD533" s="186" t="str">
        <f>IF(BB533=$D$5,BC533,"")</f>
        <v/>
      </c>
      <c r="BE533" s="186" t="str">
        <f>IFERROR(SMALL(BD:BD,BC533),"")</f>
        <v/>
      </c>
      <c r="BF533" s="186" t="str">
        <f>IFERROR(INDEX($B$5:$F$553,$I94,COLUMNS($K$1:BF532)),"")</f>
        <v/>
      </c>
      <c r="BG533" s="186" t="str">
        <f>IFERROR(INDEX($B$5:$F$17373,$I94,COLUMNS($K$2:BG533)),"")</f>
        <v/>
      </c>
    </row>
    <row r="534" spans="4:59" x14ac:dyDescent="0.2">
      <c r="D534" s="186"/>
      <c r="BA534" s="186" t="s">
        <v>638</v>
      </c>
      <c r="BB534" s="186" t="str">
        <f>LEFT(BA534,3)</f>
        <v>EUR</v>
      </c>
      <c r="BC534" s="186">
        <f>ROWS($B$2:BA534)</f>
        <v>533</v>
      </c>
      <c r="BD534" s="186" t="str">
        <f>IF(BB534=$D$5,BC534,"")</f>
        <v/>
      </c>
      <c r="BE534" s="186" t="str">
        <f>IFERROR(SMALL(BD:BD,BC534),"")</f>
        <v/>
      </c>
      <c r="BF534" s="186" t="str">
        <f>IFERROR(INDEX($B$5:$F$553,$I95,COLUMNS($K$1:BF533)),"")</f>
        <v/>
      </c>
      <c r="BG534" s="186" t="str">
        <f>IFERROR(INDEX($B$5:$F$17373,$I95,COLUMNS($K$2:BG534)),"")</f>
        <v/>
      </c>
    </row>
    <row r="535" spans="4:59" x14ac:dyDescent="0.2">
      <c r="BA535" s="186" t="s">
        <v>639</v>
      </c>
      <c r="BB535" s="186" t="str">
        <f>LEFT(BA535,3)</f>
        <v>EUR</v>
      </c>
      <c r="BC535" s="186">
        <f>ROWS($B$2:BA535)</f>
        <v>534</v>
      </c>
      <c r="BD535" s="186" t="str">
        <f>IF(BB535=$D$5,BC535,"")</f>
        <v/>
      </c>
      <c r="BE535" s="186" t="str">
        <f>IFERROR(SMALL(BD:BD,BC535),"")</f>
        <v/>
      </c>
      <c r="BF535" s="186" t="str">
        <f>IFERROR(INDEX($B$5:$F$553,$I96,COLUMNS($K$1:BF534)),"")</f>
        <v/>
      </c>
      <c r="BG535" s="186" t="str">
        <f>IFERROR(INDEX($B$5:$F$17373,$I96,COLUMNS($K$2:BG535)),"")</f>
        <v/>
      </c>
    </row>
    <row r="536" spans="4:59" x14ac:dyDescent="0.2">
      <c r="BA536" s="186" t="s">
        <v>640</v>
      </c>
      <c r="BB536" s="186" t="str">
        <f>LEFT(BA536,3)</f>
        <v>EUR</v>
      </c>
      <c r="BC536" s="186">
        <f>ROWS($B$2:BA536)</f>
        <v>535</v>
      </c>
      <c r="BD536" s="186" t="str">
        <f>IF(BB536=$D$5,BC536,"")</f>
        <v/>
      </c>
      <c r="BE536" s="186" t="str">
        <f>IFERROR(SMALL(BD:BD,BC536),"")</f>
        <v/>
      </c>
      <c r="BF536" s="186" t="str">
        <f>IFERROR(INDEX($B$5:$F$553,$I97,COLUMNS($K$1:BF535)),"")</f>
        <v/>
      </c>
      <c r="BG536" s="186" t="str">
        <f>IFERROR(INDEX($B$5:$F$17373,$I97,COLUMNS($K$2:BG536)),"")</f>
        <v/>
      </c>
    </row>
    <row r="537" spans="4:59" x14ac:dyDescent="0.2">
      <c r="BA537" s="186" t="s">
        <v>641</v>
      </c>
      <c r="BB537" s="186" t="str">
        <f>LEFT(BA537,3)</f>
        <v>EUR</v>
      </c>
      <c r="BC537" s="186">
        <f>ROWS($B$2:BA537)</f>
        <v>536</v>
      </c>
      <c r="BD537" s="186" t="str">
        <f>IF(BB537=$D$5,BC537,"")</f>
        <v/>
      </c>
      <c r="BE537" s="186" t="str">
        <f>IFERROR(SMALL(BD:BD,BC537),"")</f>
        <v/>
      </c>
      <c r="BF537" s="186" t="str">
        <f>IFERROR(INDEX($B$5:$F$553,$I98,COLUMNS($K$1:BF536)),"")</f>
        <v/>
      </c>
      <c r="BG537" s="186" t="str">
        <f>IFERROR(INDEX($B$5:$F$17373,$I98,COLUMNS($K$2:BG537)),"")</f>
        <v/>
      </c>
    </row>
    <row r="538" spans="4:59" x14ac:dyDescent="0.2">
      <c r="BA538" s="186" t="s">
        <v>642</v>
      </c>
      <c r="BB538" s="186" t="str">
        <f>LEFT(BA538,3)</f>
        <v>EUR</v>
      </c>
      <c r="BC538" s="186">
        <f>ROWS($B$2:BA538)</f>
        <v>537</v>
      </c>
      <c r="BD538" s="186" t="str">
        <f>IF(BB538=$D$5,BC538,"")</f>
        <v/>
      </c>
      <c r="BE538" s="186" t="str">
        <f>IFERROR(SMALL(BD:BD,BC538),"")</f>
        <v/>
      </c>
      <c r="BF538" s="186" t="str">
        <f>IFERROR(INDEX($B$5:$F$553,$I99,COLUMNS($K$1:BF537)),"")</f>
        <v/>
      </c>
      <c r="BG538" s="186" t="str">
        <f>IFERROR(INDEX($B$5:$F$17373,$I99,COLUMNS($K$2:BG538)),"")</f>
        <v/>
      </c>
    </row>
    <row r="539" spans="4:59" x14ac:dyDescent="0.2">
      <c r="BA539" s="186" t="s">
        <v>643</v>
      </c>
      <c r="BB539" s="186" t="str">
        <f>LEFT(BA539,3)</f>
        <v>EUR</v>
      </c>
      <c r="BC539" s="186">
        <f>ROWS($B$2:BA539)</f>
        <v>538</v>
      </c>
      <c r="BD539" s="186" t="str">
        <f>IF(BB539=$D$5,BC539,"")</f>
        <v/>
      </c>
      <c r="BE539" s="186" t="str">
        <f>IFERROR(SMALL(BD:BD,BC539),"")</f>
        <v/>
      </c>
      <c r="BF539" s="186" t="str">
        <f>IFERROR(INDEX($B$5:$F$553,$I100,COLUMNS($K$1:BF538)),"")</f>
        <v/>
      </c>
      <c r="BG539" s="186" t="str">
        <f>IFERROR(INDEX($B$5:$F$17373,$I100,COLUMNS($K$2:BG539)),"")</f>
        <v/>
      </c>
    </row>
    <row r="540" spans="4:59" x14ac:dyDescent="0.2">
      <c r="BA540" s="186" t="s">
        <v>644</v>
      </c>
      <c r="BB540" s="186" t="str">
        <f>LEFT(BA540,3)</f>
        <v>EUR</v>
      </c>
      <c r="BC540" s="186">
        <f>ROWS($B$2:BA540)</f>
        <v>539</v>
      </c>
      <c r="BD540" s="186" t="str">
        <f>IF(BB540=$D$5,BC540,"")</f>
        <v/>
      </c>
      <c r="BE540" s="186" t="str">
        <f>IFERROR(SMALL(BD:BD,BC540),"")</f>
        <v/>
      </c>
      <c r="BF540" s="186" t="str">
        <f>IFERROR(INDEX($B$5:$F$553,$I101,COLUMNS($K$1:BF539)),"")</f>
        <v/>
      </c>
      <c r="BG540" s="186" t="str">
        <f>IFERROR(INDEX($B$5:$F$17373,$I101,COLUMNS($K$2:BG540)),"")</f>
        <v/>
      </c>
    </row>
    <row r="541" spans="4:59" x14ac:dyDescent="0.2">
      <c r="BA541" s="186" t="s">
        <v>645</v>
      </c>
      <c r="BB541" s="186" t="str">
        <f>LEFT(BA541,3)</f>
        <v>EUR</v>
      </c>
      <c r="BC541" s="186">
        <f>ROWS($B$2:BA541)</f>
        <v>540</v>
      </c>
      <c r="BD541" s="186" t="str">
        <f>IF(BB541=$D$5,BC541,"")</f>
        <v/>
      </c>
      <c r="BE541" s="186" t="str">
        <f>IFERROR(SMALL(BD:BD,BC541),"")</f>
        <v/>
      </c>
      <c r="BF541" s="186" t="str">
        <f>IFERROR(INDEX($B$5:$F$553,$I102,COLUMNS($K$1:BF540)),"")</f>
        <v/>
      </c>
      <c r="BG541" s="186" t="str">
        <f>IFERROR(INDEX($B$5:$F$17373,$I102,COLUMNS($K$2:BG541)),"")</f>
        <v/>
      </c>
    </row>
    <row r="542" spans="4:59" x14ac:dyDescent="0.2">
      <c r="BA542" s="186" t="s">
        <v>646</v>
      </c>
      <c r="BB542" s="186" t="str">
        <f>LEFT(BA542,3)</f>
        <v>EUR</v>
      </c>
      <c r="BC542" s="186">
        <f>ROWS($B$2:BA542)</f>
        <v>541</v>
      </c>
      <c r="BD542" s="186" t="str">
        <f>IF(BB542=$D$5,BC542,"")</f>
        <v/>
      </c>
      <c r="BE542" s="186" t="str">
        <f>IFERROR(SMALL(BD:BD,BC542),"")</f>
        <v/>
      </c>
      <c r="BF542" s="186" t="str">
        <f>IFERROR(INDEX($B$5:$F$553,$I103,COLUMNS($K$1:BF541)),"")</f>
        <v/>
      </c>
      <c r="BG542" s="186" t="str">
        <f>IFERROR(INDEX($B$5:$F$17373,$I103,COLUMNS($K$2:BG542)),"")</f>
        <v/>
      </c>
    </row>
    <row r="543" spans="4:59" x14ac:dyDescent="0.2">
      <c r="BA543" s="186" t="s">
        <v>647</v>
      </c>
      <c r="BB543" s="186" t="str">
        <f>LEFT(BA543,3)</f>
        <v>EUR</v>
      </c>
      <c r="BC543" s="186">
        <f>ROWS($B$2:BA543)</f>
        <v>542</v>
      </c>
      <c r="BD543" s="186" t="str">
        <f>IF(BB543=$D$5,BC543,"")</f>
        <v/>
      </c>
      <c r="BE543" s="186" t="str">
        <f>IFERROR(SMALL(BD:BD,BC543),"")</f>
        <v/>
      </c>
      <c r="BF543" s="186" t="str">
        <f>IFERROR(INDEX($B$5:$F$553,$I104,COLUMNS($K$1:BF542)),"")</f>
        <v/>
      </c>
      <c r="BG543" s="186" t="str">
        <f>IFERROR(INDEX($B$5:$F$17373,$I104,COLUMNS($K$2:BG543)),"")</f>
        <v/>
      </c>
    </row>
    <row r="544" spans="4:59" x14ac:dyDescent="0.2">
      <c r="BA544" s="186" t="s">
        <v>648</v>
      </c>
      <c r="BB544" s="186" t="str">
        <f>LEFT(BA544,3)</f>
        <v>EUR</v>
      </c>
      <c r="BC544" s="186">
        <f>ROWS($B$2:BA544)</f>
        <v>543</v>
      </c>
      <c r="BD544" s="186" t="str">
        <f>IF(BB544=$D$5,BC544,"")</f>
        <v/>
      </c>
      <c r="BE544" s="186" t="str">
        <f>IFERROR(SMALL(BD:BD,BC544),"")</f>
        <v/>
      </c>
      <c r="BF544" s="186" t="str">
        <f>IFERROR(INDEX($B$5:$F$553,$I105,COLUMNS($K$1:BF543)),"")</f>
        <v/>
      </c>
      <c r="BG544" s="186" t="str">
        <f>IFERROR(INDEX($B$5:$F$17373,$I105,COLUMNS($K$2:BG544)),"")</f>
        <v/>
      </c>
    </row>
    <row r="545" spans="53:59" x14ac:dyDescent="0.2">
      <c r="BA545" s="186" t="s">
        <v>649</v>
      </c>
      <c r="BB545" s="186" t="str">
        <f>LEFT(BA545,3)</f>
        <v>EUR</v>
      </c>
      <c r="BC545" s="186">
        <f>ROWS($B$2:BA545)</f>
        <v>544</v>
      </c>
      <c r="BD545" s="186" t="str">
        <f>IF(BB545=$D$5,BC545,"")</f>
        <v/>
      </c>
      <c r="BE545" s="186" t="str">
        <f>IFERROR(SMALL(BD:BD,BC545),"")</f>
        <v/>
      </c>
      <c r="BF545" s="186" t="str">
        <f>IFERROR(INDEX($B$5:$F$553,$I106,COLUMNS($K$1:BF544)),"")</f>
        <v/>
      </c>
      <c r="BG545" s="186" t="str">
        <f>IFERROR(INDEX($B$5:$F$17373,$I106,COLUMNS($K$2:BG545)),"")</f>
        <v/>
      </c>
    </row>
    <row r="546" spans="53:59" x14ac:dyDescent="0.2">
      <c r="BA546" s="186" t="s">
        <v>650</v>
      </c>
      <c r="BB546" s="186" t="str">
        <f>LEFT(BA546,3)</f>
        <v>EUR</v>
      </c>
      <c r="BC546" s="186">
        <f>ROWS($B$2:BA546)</f>
        <v>545</v>
      </c>
      <c r="BD546" s="186" t="str">
        <f>IF(BB546=$D$5,BC546,"")</f>
        <v/>
      </c>
      <c r="BE546" s="186" t="str">
        <f>IFERROR(SMALL(BD:BD,BC546),"")</f>
        <v/>
      </c>
      <c r="BF546" s="186" t="str">
        <f>IFERROR(INDEX($B$5:$F$553,$I107,COLUMNS($K$1:BF545)),"")</f>
        <v/>
      </c>
      <c r="BG546" s="186" t="str">
        <f>IFERROR(INDEX($B$5:$F$17373,$I107,COLUMNS($K$2:BG546)),"")</f>
        <v/>
      </c>
    </row>
    <row r="547" spans="53:59" x14ac:dyDescent="0.2">
      <c r="BA547" s="186" t="s">
        <v>651</v>
      </c>
      <c r="BB547" s="186" t="str">
        <f>LEFT(BA547,3)</f>
        <v>EUR</v>
      </c>
      <c r="BC547" s="186">
        <f>ROWS($B$2:BA547)</f>
        <v>546</v>
      </c>
      <c r="BD547" s="186" t="str">
        <f>IF(BB547=$D$5,BC547,"")</f>
        <v/>
      </c>
      <c r="BE547" s="186" t="str">
        <f>IFERROR(SMALL(BD:BD,BC547),"")</f>
        <v/>
      </c>
      <c r="BF547" s="186" t="str">
        <f>IFERROR(INDEX($B$5:$F$553,$I108,COLUMNS($K$1:BF546)),"")</f>
        <v/>
      </c>
      <c r="BG547" s="186" t="str">
        <f>IFERROR(INDEX($B$5:$F$17373,$I108,COLUMNS($K$2:BG547)),"")</f>
        <v/>
      </c>
    </row>
    <row r="548" spans="53:59" x14ac:dyDescent="0.2">
      <c r="BA548" s="186" t="s">
        <v>652</v>
      </c>
      <c r="BB548" s="186" t="str">
        <f>LEFT(BA548,3)</f>
        <v>EUR</v>
      </c>
      <c r="BC548" s="186">
        <f>ROWS($B$2:BA548)</f>
        <v>547</v>
      </c>
      <c r="BD548" s="186" t="str">
        <f>IF(BB548=$D$5,BC548,"")</f>
        <v/>
      </c>
      <c r="BE548" s="186" t="str">
        <f>IFERROR(SMALL(BD:BD,BC548),"")</f>
        <v/>
      </c>
      <c r="BF548" s="186" t="str">
        <f>IFERROR(INDEX($B$5:$F$553,$I109,COLUMNS($K$1:BF547)),"")</f>
        <v/>
      </c>
      <c r="BG548" s="186" t="str">
        <f>IFERROR(INDEX($B$5:$F$17373,$I109,COLUMNS($K$2:BG548)),"")</f>
        <v/>
      </c>
    </row>
    <row r="549" spans="53:59" x14ac:dyDescent="0.2">
      <c r="BA549" s="186" t="s">
        <v>653</v>
      </c>
      <c r="BB549" s="186" t="str">
        <f>LEFT(BA549,3)</f>
        <v>EUR</v>
      </c>
      <c r="BC549" s="186">
        <f>ROWS($B$2:BA549)</f>
        <v>548</v>
      </c>
      <c r="BD549" s="186" t="str">
        <f>IF(BB549=$D$5,BC549,"")</f>
        <v/>
      </c>
      <c r="BE549" s="186" t="str">
        <f>IFERROR(SMALL(BD:BD,BC549),"")</f>
        <v/>
      </c>
      <c r="BF549" s="186" t="str">
        <f>IFERROR(INDEX($B$5:$F$553,$I110,COLUMNS($K$1:BF548)),"")</f>
        <v/>
      </c>
      <c r="BG549" s="186" t="str">
        <f>IFERROR(INDEX($B$5:$F$17373,$I110,COLUMNS($K$2:BG549)),"")</f>
        <v/>
      </c>
    </row>
    <row r="550" spans="53:59" x14ac:dyDescent="0.2">
      <c r="BA550" s="186" t="s">
        <v>654</v>
      </c>
      <c r="BB550" s="186" t="str">
        <f>LEFT(BA550,3)</f>
        <v>EUR</v>
      </c>
      <c r="BC550" s="186">
        <f>ROWS($B$2:BA550)</f>
        <v>549</v>
      </c>
      <c r="BD550" s="186" t="str">
        <f>IF(BB550=$D$5,BC550,"")</f>
        <v/>
      </c>
      <c r="BE550" s="186" t="str">
        <f>IFERROR(SMALL(BD:BD,BC550),"")</f>
        <v/>
      </c>
      <c r="BF550" s="186" t="str">
        <f>IFERROR(INDEX($B$5:$F$553,$I111,COLUMNS($K$1:BF549)),"")</f>
        <v/>
      </c>
      <c r="BG550" s="186" t="str">
        <f>IFERROR(INDEX($B$5:$F$17373,$I111,COLUMNS($K$2:BG550)),"")</f>
        <v/>
      </c>
    </row>
    <row r="551" spans="53:59" x14ac:dyDescent="0.2">
      <c r="BA551" s="186" t="s">
        <v>655</v>
      </c>
      <c r="BB551" s="186" t="str">
        <f>LEFT(BA551,3)</f>
        <v>EUR</v>
      </c>
      <c r="BC551" s="186">
        <f>ROWS($B$2:BA551)</f>
        <v>550</v>
      </c>
      <c r="BD551" s="186" t="str">
        <f>IF(BB551=$D$5,BC551,"")</f>
        <v/>
      </c>
      <c r="BE551" s="186" t="str">
        <f>IFERROR(SMALL(BD:BD,BC551),"")</f>
        <v/>
      </c>
      <c r="BF551" s="186" t="str">
        <f>IFERROR(INDEX($B$5:$F$553,$I112,COLUMNS($K$1:BF550)),"")</f>
        <v/>
      </c>
      <c r="BG551" s="186" t="str">
        <f>IFERROR(INDEX($B$5:$F$17373,$I112,COLUMNS($K$2:BG551)),"")</f>
        <v/>
      </c>
    </row>
    <row r="552" spans="53:59" x14ac:dyDescent="0.2">
      <c r="BA552" s="186" t="s">
        <v>656</v>
      </c>
      <c r="BB552" s="186" t="str">
        <f>LEFT(BA552,3)</f>
        <v>EUR</v>
      </c>
      <c r="BC552" s="186">
        <f>ROWS($B$2:BA552)</f>
        <v>551</v>
      </c>
      <c r="BD552" s="186" t="str">
        <f>IF(BB552=$D$5,BC552,"")</f>
        <v/>
      </c>
      <c r="BE552" s="186" t="str">
        <f>IFERROR(SMALL(BD:BD,BC552),"")</f>
        <v/>
      </c>
      <c r="BF552" s="186" t="str">
        <f>IFERROR(INDEX($B$5:$F$553,$I113,COLUMNS($K$1:BF551)),"")</f>
        <v/>
      </c>
      <c r="BG552" s="186" t="str">
        <f>IFERROR(INDEX($B$5:$F$17373,$I113,COLUMNS($K$2:BG552)),"")</f>
        <v/>
      </c>
    </row>
    <row r="553" spans="53:59" x14ac:dyDescent="0.2">
      <c r="BA553" s="186" t="s">
        <v>657</v>
      </c>
      <c r="BB553" s="186" t="str">
        <f>LEFT(BA553,3)</f>
        <v>EUR</v>
      </c>
      <c r="BC553" s="186">
        <f>ROWS($B$2:BA553)</f>
        <v>552</v>
      </c>
      <c r="BD553" s="186" t="str">
        <f>IF(BB553=$D$5,BC553,"")</f>
        <v/>
      </c>
      <c r="BE553" s="186" t="str">
        <f>IFERROR(SMALL(BD:BD,BC553),"")</f>
        <v/>
      </c>
      <c r="BF553" s="186" t="str">
        <f>IFERROR(INDEX($B$5:$F$553,$I114,COLUMNS($K$1:BF552)),"")</f>
        <v/>
      </c>
      <c r="BG553" s="186" t="str">
        <f>IFERROR(INDEX($B$5:$F$17373,$I114,COLUMNS($K$2:BG553)),"")</f>
        <v/>
      </c>
    </row>
  </sheetData>
  <mergeCells count="85">
    <mergeCell ref="L81:P81"/>
    <mergeCell ref="D82:E82"/>
    <mergeCell ref="P82:Q82"/>
    <mergeCell ref="P83:Q83"/>
    <mergeCell ref="D76:E76"/>
    <mergeCell ref="L76:P76"/>
    <mergeCell ref="L77:P77"/>
    <mergeCell ref="L78:P78"/>
    <mergeCell ref="L79:P79"/>
    <mergeCell ref="L80:P80"/>
    <mergeCell ref="L70:P70"/>
    <mergeCell ref="L71:P71"/>
    <mergeCell ref="L72:P72"/>
    <mergeCell ref="P73:Q73"/>
    <mergeCell ref="L74:P74"/>
    <mergeCell ref="L75:P75"/>
    <mergeCell ref="P64:Q64"/>
    <mergeCell ref="L65:P65"/>
    <mergeCell ref="L66:P66"/>
    <mergeCell ref="L67:P67"/>
    <mergeCell ref="L68:P68"/>
    <mergeCell ref="L69:P69"/>
    <mergeCell ref="L58:P58"/>
    <mergeCell ref="L59:P59"/>
    <mergeCell ref="L60:P60"/>
    <mergeCell ref="L61:P61"/>
    <mergeCell ref="L62:P62"/>
    <mergeCell ref="D63:E63"/>
    <mergeCell ref="P63:Q63"/>
    <mergeCell ref="L53:P53"/>
    <mergeCell ref="P54:Q54"/>
    <mergeCell ref="L55:P55"/>
    <mergeCell ref="L56:P56"/>
    <mergeCell ref="D57:E57"/>
    <mergeCell ref="L57:P57"/>
    <mergeCell ref="L47:P47"/>
    <mergeCell ref="L48:P48"/>
    <mergeCell ref="L49:P49"/>
    <mergeCell ref="L50:P50"/>
    <mergeCell ref="L51:P51"/>
    <mergeCell ref="L52:P52"/>
    <mergeCell ref="L42:P42"/>
    <mergeCell ref="L43:P43"/>
    <mergeCell ref="D44:E44"/>
    <mergeCell ref="P44:Q44"/>
    <mergeCell ref="P45:Q45"/>
    <mergeCell ref="L46:P46"/>
    <mergeCell ref="L37:P37"/>
    <mergeCell ref="D38:E38"/>
    <mergeCell ref="L38:P38"/>
    <mergeCell ref="L39:P39"/>
    <mergeCell ref="L40:P40"/>
    <mergeCell ref="L41:P41"/>
    <mergeCell ref="L31:P31"/>
    <mergeCell ref="L32:P32"/>
    <mergeCell ref="L33:P33"/>
    <mergeCell ref="L34:P34"/>
    <mergeCell ref="P35:Q35"/>
    <mergeCell ref="L36:P36"/>
    <mergeCell ref="B24:J24"/>
    <mergeCell ref="P25:Q25"/>
    <mergeCell ref="B26:AJ26"/>
    <mergeCell ref="L27:P27"/>
    <mergeCell ref="L29:P29"/>
    <mergeCell ref="L30:P30"/>
    <mergeCell ref="D12:E12"/>
    <mergeCell ref="B16:J21"/>
    <mergeCell ref="L16:P16"/>
    <mergeCell ref="L17:P17"/>
    <mergeCell ref="L18:P18"/>
    <mergeCell ref="L19:P19"/>
    <mergeCell ref="L20:P20"/>
    <mergeCell ref="L21:P21"/>
    <mergeCell ref="D6:E6"/>
    <mergeCell ref="D7:E7"/>
    <mergeCell ref="D8:E8"/>
    <mergeCell ref="D9:E9"/>
    <mergeCell ref="D10:E10"/>
    <mergeCell ref="D11:E11"/>
    <mergeCell ref="D1:E1"/>
    <mergeCell ref="AI1:AJ1"/>
    <mergeCell ref="D2:E2"/>
    <mergeCell ref="D3:E3"/>
    <mergeCell ref="D4:E4"/>
    <mergeCell ref="D5:E5"/>
  </mergeCells>
  <conditionalFormatting sqref="F12">
    <cfRule type="containsText" dxfId="285" priority="129" operator="containsText" text="Below">
      <formula>NOT(ISERROR(SEARCH("Below",F12)))</formula>
    </cfRule>
    <cfRule type="containsText" dxfId="284" priority="130" operator="containsText" text="exceeds">
      <formula>NOT(ISERROR(SEARCH("exceeds",F12)))</formula>
    </cfRule>
    <cfRule type="cellIs" dxfId="283" priority="131" operator="equal">
      <formula>"exceed"</formula>
    </cfRule>
  </conditionalFormatting>
  <conditionalFormatting sqref="F9">
    <cfRule type="containsText" dxfId="282" priority="126" operator="containsText" text="Below">
      <formula>NOT(ISERROR(SEARCH("Below",F9)))</formula>
    </cfRule>
    <cfRule type="containsText" dxfId="281" priority="127" operator="containsText" text="exceeds">
      <formula>NOT(ISERROR(SEARCH("exceeds",F9)))</formula>
    </cfRule>
    <cfRule type="cellIs" dxfId="280" priority="128" operator="equal">
      <formula>"exceed"</formula>
    </cfRule>
  </conditionalFormatting>
  <conditionalFormatting sqref="F40">
    <cfRule type="cellIs" dxfId="279" priority="124" operator="equal">
      <formula>"Budget Greater or Equal to Actuals"</formula>
    </cfRule>
    <cfRule type="cellIs" dxfId="278" priority="125" operator="equal">
      <formula>"Budget Less Than Actuals"</formula>
    </cfRule>
  </conditionalFormatting>
  <conditionalFormatting sqref="F37">
    <cfRule type="cellIs" dxfId="277" priority="122" operator="equal">
      <formula>"Amendment Amount OK"</formula>
    </cfRule>
    <cfRule type="cellIs" dxfId="276" priority="123" operator="equal">
      <formula>"Check Paid Amounts"</formula>
    </cfRule>
  </conditionalFormatting>
  <conditionalFormatting sqref="E40">
    <cfRule type="cellIs" dxfId="275" priority="121" operator="equal">
      <formula>"Amendment Exceeds Paid"</formula>
    </cfRule>
  </conditionalFormatting>
  <conditionalFormatting sqref="D44">
    <cfRule type="containsText" dxfId="274" priority="118" operator="containsText" text="Check">
      <formula>NOT(ISERROR(SEARCH("Check",D44)))</formula>
    </cfRule>
    <cfRule type="cellIs" dxfId="273" priority="119" operator="equal">
      <formula>"Budget Greater or Equal to Actuals"</formula>
    </cfRule>
    <cfRule type="cellIs" dxfId="272" priority="120" operator="equal">
      <formula>"Budget Less Than Actuals"</formula>
    </cfRule>
  </conditionalFormatting>
  <conditionalFormatting sqref="D44:E44">
    <cfRule type="cellIs" dxfId="271" priority="117" operator="equal">
      <formula>"OK"</formula>
    </cfRule>
  </conditionalFormatting>
  <conditionalFormatting sqref="F59">
    <cfRule type="cellIs" dxfId="270" priority="115" operator="equal">
      <formula>"Budget Greater or Equal to Actuals"</formula>
    </cfRule>
    <cfRule type="cellIs" dxfId="269" priority="116" operator="equal">
      <formula>"Budget Less Than Actuals"</formula>
    </cfRule>
  </conditionalFormatting>
  <conditionalFormatting sqref="F56">
    <cfRule type="cellIs" dxfId="268" priority="113" operator="equal">
      <formula>"Amendment Amount OK"</formula>
    </cfRule>
    <cfRule type="cellIs" dxfId="267" priority="114" operator="equal">
      <formula>"Check Paid Amounts"</formula>
    </cfRule>
  </conditionalFormatting>
  <conditionalFormatting sqref="F78">
    <cfRule type="cellIs" dxfId="266" priority="111" operator="equal">
      <formula>"Budget Greater or Equal to Actuals"</formula>
    </cfRule>
    <cfRule type="cellIs" dxfId="265" priority="112" operator="equal">
      <formula>"Budget Less Than Actuals"</formula>
    </cfRule>
  </conditionalFormatting>
  <conditionalFormatting sqref="F75">
    <cfRule type="cellIs" dxfId="264" priority="109" operator="equal">
      <formula>"Amendment Amount OK"</formula>
    </cfRule>
    <cfRule type="cellIs" dxfId="263" priority="110" operator="equal">
      <formula>"Check Paid Amounts"</formula>
    </cfRule>
  </conditionalFormatting>
  <conditionalFormatting sqref="F97">
    <cfRule type="cellIs" dxfId="262" priority="107" operator="equal">
      <formula>"Budget Greater or Equal to Actuals"</formula>
    </cfRule>
    <cfRule type="cellIs" dxfId="261" priority="108" operator="equal">
      <formula>"Budget Less Than Actuals"</formula>
    </cfRule>
  </conditionalFormatting>
  <conditionalFormatting sqref="F94">
    <cfRule type="cellIs" dxfId="260" priority="105" operator="equal">
      <formula>"Amendment Amount OK"</formula>
    </cfRule>
    <cfRule type="cellIs" dxfId="259" priority="106" operator="equal">
      <formula>"Check Paid Amounts"</formula>
    </cfRule>
  </conditionalFormatting>
  <conditionalFormatting sqref="F116">
    <cfRule type="cellIs" dxfId="258" priority="103" operator="equal">
      <formula>"Budget Greater or Equal to Actuals"</formula>
    </cfRule>
    <cfRule type="cellIs" dxfId="257" priority="104" operator="equal">
      <formula>"Budget Less Than Actuals"</formula>
    </cfRule>
  </conditionalFormatting>
  <conditionalFormatting sqref="F113">
    <cfRule type="cellIs" dxfId="256" priority="101" operator="equal">
      <formula>"Amendment Amount OK"</formula>
    </cfRule>
    <cfRule type="cellIs" dxfId="255" priority="102" operator="equal">
      <formula>"Check Paid Amounts"</formula>
    </cfRule>
  </conditionalFormatting>
  <conditionalFormatting sqref="F135">
    <cfRule type="cellIs" dxfId="254" priority="99" operator="equal">
      <formula>"Budget Greater or Equal to Actuals"</formula>
    </cfRule>
    <cfRule type="cellIs" dxfId="253" priority="100" operator="equal">
      <formula>"Budget Less Than Actuals"</formula>
    </cfRule>
  </conditionalFormatting>
  <conditionalFormatting sqref="F132">
    <cfRule type="cellIs" dxfId="252" priority="97" operator="equal">
      <formula>"Amendment Amount OK"</formula>
    </cfRule>
    <cfRule type="cellIs" dxfId="251" priority="98" operator="equal">
      <formula>"Check Paid Amounts"</formula>
    </cfRule>
  </conditionalFormatting>
  <conditionalFormatting sqref="F154">
    <cfRule type="cellIs" dxfId="250" priority="95" operator="equal">
      <formula>"Budget Greater or Equal to Actuals"</formula>
    </cfRule>
    <cfRule type="cellIs" dxfId="249" priority="96" operator="equal">
      <formula>"Budget Less Than Actuals"</formula>
    </cfRule>
  </conditionalFormatting>
  <conditionalFormatting sqref="F151">
    <cfRule type="cellIs" dxfId="248" priority="93" operator="equal">
      <formula>"Amendment Amount OK"</formula>
    </cfRule>
    <cfRule type="cellIs" dxfId="247" priority="94" operator="equal">
      <formula>"Check Paid Amounts"</formula>
    </cfRule>
  </conditionalFormatting>
  <conditionalFormatting sqref="F173">
    <cfRule type="cellIs" dxfId="246" priority="91" operator="equal">
      <formula>"Budget Greater or Equal to Actuals"</formula>
    </cfRule>
    <cfRule type="cellIs" dxfId="245" priority="92" operator="equal">
      <formula>"Budget Less Than Actuals"</formula>
    </cfRule>
  </conditionalFormatting>
  <conditionalFormatting sqref="F170">
    <cfRule type="cellIs" dxfId="244" priority="89" operator="equal">
      <formula>"Amendment Amount OK"</formula>
    </cfRule>
    <cfRule type="cellIs" dxfId="243" priority="90" operator="equal">
      <formula>"Check Paid Amounts"</formula>
    </cfRule>
  </conditionalFormatting>
  <conditionalFormatting sqref="F192">
    <cfRule type="cellIs" dxfId="242" priority="87" operator="equal">
      <formula>"Budget Greater or Equal to Actuals"</formula>
    </cfRule>
    <cfRule type="cellIs" dxfId="241" priority="88" operator="equal">
      <formula>"Budget Less Than Actuals"</formula>
    </cfRule>
  </conditionalFormatting>
  <conditionalFormatting sqref="F189">
    <cfRule type="cellIs" dxfId="240" priority="85" operator="equal">
      <formula>"Amendment Amount OK"</formula>
    </cfRule>
    <cfRule type="cellIs" dxfId="239" priority="86" operator="equal">
      <formula>"Check Paid Amounts"</formula>
    </cfRule>
  </conditionalFormatting>
  <conditionalFormatting sqref="F211">
    <cfRule type="cellIs" dxfId="238" priority="83" operator="equal">
      <formula>"Budget Greater or Equal to Actuals"</formula>
    </cfRule>
    <cfRule type="cellIs" dxfId="237" priority="84" operator="equal">
      <formula>"Budget Less Than Actuals"</formula>
    </cfRule>
  </conditionalFormatting>
  <conditionalFormatting sqref="F208">
    <cfRule type="cellIs" dxfId="236" priority="81" operator="equal">
      <formula>"Amendment Amount OK"</formula>
    </cfRule>
    <cfRule type="cellIs" dxfId="235" priority="82" operator="equal">
      <formula>"Check Paid Amounts"</formula>
    </cfRule>
  </conditionalFormatting>
  <conditionalFormatting sqref="F230">
    <cfRule type="cellIs" dxfId="234" priority="79" operator="equal">
      <formula>"Budget Greater or Equal to Actuals"</formula>
    </cfRule>
    <cfRule type="cellIs" dxfId="233" priority="80" operator="equal">
      <formula>"Budget Less Than Actuals"</formula>
    </cfRule>
  </conditionalFormatting>
  <conditionalFormatting sqref="F227">
    <cfRule type="cellIs" dxfId="232" priority="77" operator="equal">
      <formula>"Amendment Amount OK"</formula>
    </cfRule>
    <cfRule type="cellIs" dxfId="231" priority="78" operator="equal">
      <formula>"Check Paid Amounts"</formula>
    </cfRule>
  </conditionalFormatting>
  <conditionalFormatting sqref="F249">
    <cfRule type="cellIs" dxfId="230" priority="75" operator="equal">
      <formula>"Budget Greater or Equal to Actuals"</formula>
    </cfRule>
    <cfRule type="cellIs" dxfId="229" priority="76" operator="equal">
      <formula>"Budget Less Than Actuals"</formula>
    </cfRule>
  </conditionalFormatting>
  <conditionalFormatting sqref="F246">
    <cfRule type="cellIs" dxfId="228" priority="73" operator="equal">
      <formula>"Amendment Amount OK"</formula>
    </cfRule>
    <cfRule type="cellIs" dxfId="227" priority="74" operator="equal">
      <formula>"Check Paid Amounts"</formula>
    </cfRule>
  </conditionalFormatting>
  <conditionalFormatting sqref="F268">
    <cfRule type="cellIs" dxfId="226" priority="71" operator="equal">
      <formula>"Budget Greater or Equal to Actuals"</formula>
    </cfRule>
    <cfRule type="cellIs" dxfId="225" priority="72" operator="equal">
      <formula>"Budget Less Than Actuals"</formula>
    </cfRule>
  </conditionalFormatting>
  <conditionalFormatting sqref="F265">
    <cfRule type="cellIs" dxfId="224" priority="69" operator="equal">
      <formula>"Amendment Amount OK"</formula>
    </cfRule>
    <cfRule type="cellIs" dxfId="223" priority="70" operator="equal">
      <formula>"Check Paid Amounts"</formula>
    </cfRule>
  </conditionalFormatting>
  <conditionalFormatting sqref="F287">
    <cfRule type="cellIs" dxfId="222" priority="67" operator="equal">
      <formula>"Budget Greater or Equal to Actuals"</formula>
    </cfRule>
    <cfRule type="cellIs" dxfId="221" priority="68" operator="equal">
      <formula>"Budget Less Than Actuals"</formula>
    </cfRule>
  </conditionalFormatting>
  <conditionalFormatting sqref="F284">
    <cfRule type="cellIs" dxfId="220" priority="65" operator="equal">
      <formula>"Amendment Amount OK"</formula>
    </cfRule>
    <cfRule type="cellIs" dxfId="219" priority="66" operator="equal">
      <formula>"Check Paid Amounts"</formula>
    </cfRule>
  </conditionalFormatting>
  <conditionalFormatting sqref="F306">
    <cfRule type="cellIs" dxfId="218" priority="63" operator="equal">
      <formula>"Budget Greater or Equal to Actuals"</formula>
    </cfRule>
    <cfRule type="cellIs" dxfId="217" priority="64" operator="equal">
      <formula>"Budget Less Than Actuals"</formula>
    </cfRule>
  </conditionalFormatting>
  <conditionalFormatting sqref="F303">
    <cfRule type="cellIs" dxfId="216" priority="61" operator="equal">
      <formula>"Amendment Amount OK"</formula>
    </cfRule>
    <cfRule type="cellIs" dxfId="215" priority="62" operator="equal">
      <formula>"Check Paid Amounts"</formula>
    </cfRule>
  </conditionalFormatting>
  <conditionalFormatting sqref="F325">
    <cfRule type="cellIs" dxfId="214" priority="59" operator="equal">
      <formula>"Budget Greater or Equal to Actuals"</formula>
    </cfRule>
    <cfRule type="cellIs" dxfId="213" priority="60" operator="equal">
      <formula>"Budget Less Than Actuals"</formula>
    </cfRule>
  </conditionalFormatting>
  <conditionalFormatting sqref="F322">
    <cfRule type="cellIs" dxfId="212" priority="57" operator="equal">
      <formula>"Amendment Amount OK"</formula>
    </cfRule>
    <cfRule type="cellIs" dxfId="211" priority="58" operator="equal">
      <formula>"Check Paid Amounts"</formula>
    </cfRule>
  </conditionalFormatting>
  <conditionalFormatting sqref="F344">
    <cfRule type="cellIs" dxfId="210" priority="55" operator="equal">
      <formula>"Budget Greater or Equal to Actuals"</formula>
    </cfRule>
    <cfRule type="cellIs" dxfId="209" priority="56" operator="equal">
      <formula>"Budget Less Than Actuals"</formula>
    </cfRule>
  </conditionalFormatting>
  <conditionalFormatting sqref="F341">
    <cfRule type="cellIs" dxfId="208" priority="53" operator="equal">
      <formula>"Amendment Amount OK"</formula>
    </cfRule>
    <cfRule type="cellIs" dxfId="207" priority="54" operator="equal">
      <formula>"Check Paid Amounts"</formula>
    </cfRule>
  </conditionalFormatting>
  <conditionalFormatting sqref="F363">
    <cfRule type="cellIs" dxfId="206" priority="51" operator="equal">
      <formula>"Budget Greater or Equal to Actuals"</formula>
    </cfRule>
    <cfRule type="cellIs" dxfId="205" priority="52" operator="equal">
      <formula>"Budget Less Than Actuals"</formula>
    </cfRule>
  </conditionalFormatting>
  <conditionalFormatting sqref="F360">
    <cfRule type="cellIs" dxfId="204" priority="49" operator="equal">
      <formula>"Amendment Amount OK"</formula>
    </cfRule>
    <cfRule type="cellIs" dxfId="203" priority="50" operator="equal">
      <formula>"Check Paid Amounts"</formula>
    </cfRule>
  </conditionalFormatting>
  <conditionalFormatting sqref="F382">
    <cfRule type="cellIs" dxfId="202" priority="47" operator="equal">
      <formula>"Budget Greater or Equal to Actuals"</formula>
    </cfRule>
    <cfRule type="cellIs" dxfId="201" priority="48" operator="equal">
      <formula>"Budget Less Than Actuals"</formula>
    </cfRule>
  </conditionalFormatting>
  <conditionalFormatting sqref="F379">
    <cfRule type="cellIs" dxfId="200" priority="45" operator="equal">
      <formula>"Amendment Amount OK"</formula>
    </cfRule>
    <cfRule type="cellIs" dxfId="199" priority="46" operator="equal">
      <formula>"Check Paid Amounts"</formula>
    </cfRule>
  </conditionalFormatting>
  <conditionalFormatting sqref="F401">
    <cfRule type="cellIs" dxfId="198" priority="43" operator="equal">
      <formula>"Budget Greater or Equal to Actuals"</formula>
    </cfRule>
    <cfRule type="cellIs" dxfId="197" priority="44" operator="equal">
      <formula>"Budget Less Than Actuals"</formula>
    </cfRule>
  </conditionalFormatting>
  <conditionalFormatting sqref="F398">
    <cfRule type="cellIs" dxfId="196" priority="41" operator="equal">
      <formula>"Amendment Amount OK"</formula>
    </cfRule>
    <cfRule type="cellIs" dxfId="195" priority="42" operator="equal">
      <formula>"Check Paid Amounts"</formula>
    </cfRule>
  </conditionalFormatting>
  <conditionalFormatting sqref="F420">
    <cfRule type="cellIs" dxfId="194" priority="39" operator="equal">
      <formula>"Budget Greater or Equal to Actuals"</formula>
    </cfRule>
    <cfRule type="cellIs" dxfId="193" priority="40" operator="equal">
      <formula>"Budget Less Than Actuals"</formula>
    </cfRule>
  </conditionalFormatting>
  <conditionalFormatting sqref="F417">
    <cfRule type="cellIs" dxfId="192" priority="37" operator="equal">
      <formula>"Amendment Amount OK"</formula>
    </cfRule>
    <cfRule type="cellIs" dxfId="191" priority="38" operator="equal">
      <formula>"Check Paid Amounts"</formula>
    </cfRule>
  </conditionalFormatting>
  <conditionalFormatting sqref="F439">
    <cfRule type="cellIs" dxfId="190" priority="35" operator="equal">
      <formula>"Budget Greater or Equal to Actuals"</formula>
    </cfRule>
    <cfRule type="cellIs" dxfId="189" priority="36" operator="equal">
      <formula>"Budget Less Than Actuals"</formula>
    </cfRule>
  </conditionalFormatting>
  <conditionalFormatting sqref="F436">
    <cfRule type="cellIs" dxfId="188" priority="33" operator="equal">
      <formula>"Amendment Amount OK"</formula>
    </cfRule>
    <cfRule type="cellIs" dxfId="187" priority="34" operator="equal">
      <formula>"Check Paid Amounts"</formula>
    </cfRule>
  </conditionalFormatting>
  <conditionalFormatting sqref="F458">
    <cfRule type="cellIs" dxfId="186" priority="31" operator="equal">
      <formula>"Budget Greater or Equal to Actuals"</formula>
    </cfRule>
    <cfRule type="cellIs" dxfId="185" priority="32" operator="equal">
      <formula>"Budget Less Than Actuals"</formula>
    </cfRule>
  </conditionalFormatting>
  <conditionalFormatting sqref="F455">
    <cfRule type="cellIs" dxfId="184" priority="29" operator="equal">
      <formula>"Amendment Amount OK"</formula>
    </cfRule>
    <cfRule type="cellIs" dxfId="183" priority="30" operator="equal">
      <formula>"Check Paid Amounts"</formula>
    </cfRule>
  </conditionalFormatting>
  <conditionalFormatting sqref="F477">
    <cfRule type="cellIs" dxfId="182" priority="27" operator="equal">
      <formula>"Budget Greater or Equal to Actuals"</formula>
    </cfRule>
    <cfRule type="cellIs" dxfId="181" priority="28" operator="equal">
      <formula>"Budget Less Than Actuals"</formula>
    </cfRule>
  </conditionalFormatting>
  <conditionalFormatting sqref="F474">
    <cfRule type="cellIs" dxfId="180" priority="25" operator="equal">
      <formula>"Amendment Amount OK"</formula>
    </cfRule>
    <cfRule type="cellIs" dxfId="179" priority="26" operator="equal">
      <formula>"Check Paid Amounts"</formula>
    </cfRule>
  </conditionalFormatting>
  <conditionalFormatting sqref="F496">
    <cfRule type="cellIs" dxfId="178" priority="23" operator="equal">
      <formula>"Budget Greater or Equal to Actuals"</formula>
    </cfRule>
    <cfRule type="cellIs" dxfId="177" priority="24" operator="equal">
      <formula>"Budget Less Than Actuals"</formula>
    </cfRule>
  </conditionalFormatting>
  <conditionalFormatting sqref="F493">
    <cfRule type="cellIs" dxfId="176" priority="21" operator="equal">
      <formula>"Amendment Amount OK"</formula>
    </cfRule>
    <cfRule type="cellIs" dxfId="175" priority="22" operator="equal">
      <formula>"Check Paid Amounts"</formula>
    </cfRule>
  </conditionalFormatting>
  <conditionalFormatting sqref="F515">
    <cfRule type="cellIs" dxfId="174" priority="19" operator="equal">
      <formula>"Budget Greater or Equal to Actuals"</formula>
    </cfRule>
    <cfRule type="cellIs" dxfId="173" priority="20" operator="equal">
      <formula>"Budget Less Than Actuals"</formula>
    </cfRule>
  </conditionalFormatting>
  <conditionalFormatting sqref="F512">
    <cfRule type="cellIs" dxfId="172" priority="17" operator="equal">
      <formula>"Amendment Amount OK"</formula>
    </cfRule>
    <cfRule type="cellIs" dxfId="171" priority="18" operator="equal">
      <formula>"Check Paid Amounts"</formula>
    </cfRule>
  </conditionalFormatting>
  <conditionalFormatting sqref="F534">
    <cfRule type="cellIs" dxfId="170" priority="15" operator="equal">
      <formula>"Budget Greater or Equal to Actuals"</formula>
    </cfRule>
    <cfRule type="cellIs" dxfId="169" priority="16" operator="equal">
      <formula>"Budget Less Than Actuals"</formula>
    </cfRule>
  </conditionalFormatting>
  <conditionalFormatting sqref="F531">
    <cfRule type="cellIs" dxfId="168" priority="13" operator="equal">
      <formula>"Amendment Amount OK"</formula>
    </cfRule>
    <cfRule type="cellIs" dxfId="167" priority="14" operator="equal">
      <formula>"Check Paid Amounts"</formula>
    </cfRule>
  </conditionalFormatting>
  <conditionalFormatting sqref="F553">
    <cfRule type="cellIs" dxfId="166" priority="11" operator="equal">
      <formula>"Budget Greater or Equal to Actuals"</formula>
    </cfRule>
    <cfRule type="cellIs" dxfId="165" priority="12" operator="equal">
      <formula>"Budget Less Than Actuals"</formula>
    </cfRule>
  </conditionalFormatting>
  <conditionalFormatting sqref="F550">
    <cfRule type="cellIs" dxfId="164" priority="9" operator="equal">
      <formula>"Amendment Amount OK"</formula>
    </cfRule>
    <cfRule type="cellIs" dxfId="163" priority="10" operator="equal">
      <formula>"Check Paid Amounts"</formula>
    </cfRule>
  </conditionalFormatting>
  <conditionalFormatting sqref="D63:E63">
    <cfRule type="cellIs" dxfId="162" priority="1" operator="equal">
      <formula>"OK"</formula>
    </cfRule>
  </conditionalFormatting>
  <conditionalFormatting sqref="D63">
    <cfRule type="containsText" dxfId="161" priority="2" operator="containsText" text="Check">
      <formula>NOT(ISERROR(SEARCH("Check",$D$63:$E$63)))</formula>
    </cfRule>
    <cfRule type="cellIs" dxfId="160" priority="3" operator="equal">
      <formula>"Budget Greater or Equal to Actuals"</formula>
    </cfRule>
    <cfRule type="cellIs" dxfId="159" priority="4" operator="equal">
      <formula>"Budget Less Than Actuals"</formula>
    </cfRule>
  </conditionalFormatting>
  <conditionalFormatting sqref="D82:E82">
    <cfRule type="cellIs" dxfId="158" priority="5" operator="equal">
      <formula>"OK"</formula>
    </cfRule>
  </conditionalFormatting>
  <conditionalFormatting sqref="D82">
    <cfRule type="containsText" dxfId="157" priority="6" operator="containsText" text="Check">
      <formula>NOT(ISERROR(SEARCH("Check",$D$82:$E$82)))</formula>
    </cfRule>
    <cfRule type="cellIs" dxfId="156" priority="7" operator="equal">
      <formula>"Budget Greater or Equal to Actuals"</formula>
    </cfRule>
    <cfRule type="cellIs" dxfId="155" priority="8" operator="equal">
      <formula>"Budget Less Than Actuals"</formula>
    </cfRule>
  </conditionalFormatting>
  <dataValidations count="4">
    <dataValidation type="list" showInputMessage="1" showErrorMessage="1" sqref="N24" xr:uid="{07BD69C6-380D-4EEC-952C-B7537F03C00A}">
      <formula1>"International NGO, National NGO, UN (A), UN (B), Government,"</formula1>
    </dataValidation>
    <dataValidation type="whole" showInputMessage="1" sqref="AD24 AG24" xr:uid="{1ABE93D8-2596-4830-9B12-BB3DC54BC1F9}">
      <formula1>-9.99999999999999E+23</formula1>
      <formula2>0</formula2>
    </dataValidation>
    <dataValidation type="whole" showInputMessage="1" showErrorMessage="1" sqref="AD14:AD23 AD25:AD26 AD28 AD35 AD44:AD45 AG14 AG16:AG23 AG25:AG26 AG28 AG35 AG44:AG45" xr:uid="{A024DF82-1B7B-47AC-81B8-1F8AFC4B7588}">
      <formula1>-9.99999999999999E+23</formula1>
      <formula2>0</formula2>
    </dataValidation>
    <dataValidation type="decimal" showInputMessage="1" showErrorMessage="1" sqref="R17:R21 R36:R43 S36" xr:uid="{141173FE-82BF-46FB-B0F9-49C2E574FB77}">
      <formula1>0</formula1>
      <formula2>100000000000000</formula2>
    </dataValidation>
  </dataValidations>
  <pageMargins left="0.7" right="0.7" top="0.75" bottom="0.75" header="0.3" footer="0.3"/>
  <drawing r:id="rId1"/>
  <legacy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3"/>
  <sheetViews>
    <sheetView workbookViewId="0"/>
  </sheetViews>
  <sheetFormatPr defaultRowHeight="15" x14ac:dyDescent="0.25"/>
  <sheetData>
    <row r="1" spans="1:30" x14ac:dyDescent="0.25">
      <c r="A1" t="s">
        <v>658</v>
      </c>
      <c r="B1" t="s">
        <v>659</v>
      </c>
      <c r="C1" t="s">
        <v>660</v>
      </c>
      <c r="D1" t="s">
        <v>661</v>
      </c>
      <c r="E1" t="s">
        <v>662</v>
      </c>
      <c r="F1" t="s">
        <v>663</v>
      </c>
      <c r="G1" t="s">
        <v>664</v>
      </c>
      <c r="H1" t="s">
        <v>665</v>
      </c>
      <c r="I1" t="s">
        <v>666</v>
      </c>
      <c r="J1" t="s">
        <v>667</v>
      </c>
      <c r="K1" t="s">
        <v>668</v>
      </c>
      <c r="L1" t="s">
        <v>669</v>
      </c>
      <c r="M1" t="s">
        <v>670</v>
      </c>
      <c r="N1" t="s">
        <v>671</v>
      </c>
      <c r="O1" t="s">
        <v>672</v>
      </c>
      <c r="P1" t="s">
        <v>43</v>
      </c>
      <c r="Q1" t="s">
        <v>673</v>
      </c>
      <c r="R1" t="s">
        <v>674</v>
      </c>
      <c r="S1" t="s">
        <v>675</v>
      </c>
      <c r="T1" t="s">
        <v>676</v>
      </c>
      <c r="U1" s="147" t="s">
        <v>677</v>
      </c>
      <c r="V1" t="s">
        <v>678</v>
      </c>
      <c r="W1" t="s">
        <v>679</v>
      </c>
      <c r="X1" t="s">
        <v>680</v>
      </c>
      <c r="Y1" t="s">
        <v>681</v>
      </c>
      <c r="Z1" t="s">
        <v>682</v>
      </c>
      <c r="AA1" t="s">
        <v>36</v>
      </c>
      <c r="AB1" t="s">
        <v>683</v>
      </c>
      <c r="AC1" t="s">
        <v>684</v>
      </c>
      <c r="AD1" t="s">
        <v>685</v>
      </c>
    </row>
    <row r="2" spans="1:30" x14ac:dyDescent="0.25">
      <c r="A2" t="s">
        <v>686</v>
      </c>
      <c r="B2" t="s">
        <v>687</v>
      </c>
      <c r="C2">
        <v>2024</v>
      </c>
      <c r="D2" t="s">
        <v>688</v>
      </c>
      <c r="E2" t="s">
        <v>689</v>
      </c>
      <c r="F2" t="s">
        <v>690</v>
      </c>
      <c r="G2" t="s">
        <v>119</v>
      </c>
      <c r="H2" t="s">
        <v>118</v>
      </c>
      <c r="I2" t="s">
        <v>691</v>
      </c>
      <c r="J2" t="s">
        <v>692</v>
      </c>
      <c r="K2" t="s">
        <v>693</v>
      </c>
      <c r="L2" t="s">
        <v>694</v>
      </c>
      <c r="M2" t="s">
        <v>17</v>
      </c>
      <c r="N2" t="s">
        <v>689</v>
      </c>
      <c r="P2" t="s">
        <v>44</v>
      </c>
      <c r="Q2" t="s">
        <v>156</v>
      </c>
      <c r="R2" t="s">
        <v>695</v>
      </c>
      <c r="S2" t="s">
        <v>30</v>
      </c>
      <c r="T2" t="s">
        <v>1</v>
      </c>
      <c r="AA2" t="s">
        <v>37</v>
      </c>
      <c r="AB2" t="s">
        <v>696</v>
      </c>
      <c r="AC2">
        <v>2</v>
      </c>
      <c r="AD2" t="s">
        <v>697</v>
      </c>
    </row>
    <row r="3" spans="1:30" x14ac:dyDescent="0.25">
      <c r="A3" t="s">
        <v>698</v>
      </c>
      <c r="B3" t="s">
        <v>687</v>
      </c>
      <c r="C3">
        <v>2024</v>
      </c>
      <c r="D3" t="s">
        <v>699</v>
      </c>
      <c r="E3" t="s">
        <v>700</v>
      </c>
      <c r="F3" t="s">
        <v>701</v>
      </c>
      <c r="G3" t="s">
        <v>187</v>
      </c>
      <c r="H3" t="s">
        <v>186</v>
      </c>
      <c r="I3" t="s">
        <v>691</v>
      </c>
      <c r="J3" t="s">
        <v>692</v>
      </c>
      <c r="K3" t="s">
        <v>693</v>
      </c>
      <c r="L3" t="s">
        <v>694</v>
      </c>
      <c r="M3" t="s">
        <v>17</v>
      </c>
      <c r="N3" t="s">
        <v>700</v>
      </c>
      <c r="P3" t="s">
        <v>44</v>
      </c>
      <c r="Q3" t="s">
        <v>156</v>
      </c>
      <c r="R3" t="s">
        <v>695</v>
      </c>
      <c r="S3" t="s">
        <v>30</v>
      </c>
      <c r="T3" t="s">
        <v>1</v>
      </c>
      <c r="AA3" t="s">
        <v>37</v>
      </c>
      <c r="AB3" t="s">
        <v>696</v>
      </c>
      <c r="AC3">
        <v>2</v>
      </c>
      <c r="AD3" t="s">
        <v>697</v>
      </c>
    </row>
  </sheetData>
  <sheetProtection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528DA7ADD32454E8138B6859C472ED3" ma:contentTypeVersion="19" ma:contentTypeDescription="Create a new document." ma:contentTypeScope="" ma:versionID="75cd9021c9125a3bd7d8125bef4006c7">
  <xsd:schema xmlns:xsd="http://www.w3.org/2001/XMLSchema" xmlns:xs="http://www.w3.org/2001/XMLSchema" xmlns:p="http://schemas.microsoft.com/office/2006/metadata/properties" xmlns:ns2="f9d2ff12-e453-4800-a97f-bc3a967f3f7f" xmlns:ns3="447b9035-bfaa-496f-9a16-30a0f0d9472e" targetNamespace="http://schemas.microsoft.com/office/2006/metadata/properties" ma:root="true" ma:fieldsID="b73c22fbea7052edf361664806e4d601" ns2:_="" ns3:_="">
    <xsd:import namespace="f9d2ff12-e453-4800-a97f-bc3a967f3f7f"/>
    <xsd:import namespace="447b9035-bfaa-496f-9a16-30a0f0d9472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_Flow_SignoffStatus" minOccurs="0"/>
                <xsd:element ref="ns2:MediaServiceDateTaken" minOccurs="0"/>
                <xsd:element ref="ns2:MediaLengthInSeconds" minOccurs="0"/>
                <xsd:element ref="ns3:_dlc_DocId" minOccurs="0"/>
                <xsd:element ref="ns3:_dlc_DocIdUrl" minOccurs="0"/>
                <xsd:element ref="ns3:_dlc_DocIdPersistId"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d2ff12-e453-4800-a97f-bc3a967f3f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_Flow_SignoffStatus" ma:index="14" nillable="true" ma:displayName="Sign-off status" ma:internalName="Sign_x002d_off_x0020_status">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MediaServiceAutoTags" ma:index="20" nillable="true" ma:displayName="Tags" ma:internalName="MediaServiceAutoTags"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f5f3f4cc-79b9-4d17-b8fa-dd7577b1fbe8" ma:termSetId="09814cd3-568e-fe90-9814-8d621ff8fb84" ma:anchorId="fba54fb3-c3e1-fe81-a776-ca4b69148c4d" ma:open="true" ma:isKeyword="false">
      <xsd:complexType>
        <xsd:sequence>
          <xsd:element ref="pc:Terms" minOccurs="0" maxOccurs="1"/>
        </xsd:sequence>
      </xsd:complexType>
    </xsd:element>
    <xsd:element name="MediaServiceLocation" ma:index="27" nillable="true" ma:displayName="Location" ma:description="" ma:indexed="true" ma:internalName="MediaServiceLocation" ma:readOnly="true">
      <xsd:simpleType>
        <xsd:restriction base="dms:Text"/>
      </xsd:simple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7b9035-bfaa-496f-9a16-30a0f0d9472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_dlc_DocId" ma:index="17" nillable="true" ma:displayName="Document ID Value" ma:description="The value of the document ID assigned to this item." ma:internalName="_dlc_DocId" ma:readOnly="true">
      <xsd:simpleType>
        <xsd:restriction base="dms:Text"/>
      </xsd:simpleType>
    </xsd:element>
    <xsd:element name="_dlc_DocIdUrl" ma:index="1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9"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c4b5542d-072e-45f8-90d5-643de98ac45e}" ma:internalName="TaxCatchAll" ma:showField="CatchAllData" ma:web="447b9035-bfaa-496f-9a16-30a0f0d947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447b9035-bfaa-496f-9a16-30a0f0d9472e">7DR7PURN2K6E-1907286870-43319</_dlc_DocId>
    <lcf76f155ced4ddcb4097134ff3c332f xmlns="f9d2ff12-e453-4800-a97f-bc3a967f3f7f">
      <Terms xmlns="http://schemas.microsoft.com/office/infopath/2007/PartnerControls"/>
    </lcf76f155ced4ddcb4097134ff3c332f>
    <TaxCatchAll xmlns="447b9035-bfaa-496f-9a16-30a0f0d9472e" xsi:nil="true"/>
    <_Flow_SignoffStatus xmlns="f9d2ff12-e453-4800-a97f-bc3a967f3f7f" xsi:nil="true"/>
    <_dlc_DocIdUrl xmlns="447b9035-bfaa-496f-9a16-30a0f0d9472e">
      <Url>https://unhcr365.sharepoint.com/teams/DSPR-PPMT/_layouts/15/DocIdRedir.aspx?ID=7DR7PURN2K6E-1907286870-43319</Url>
      <Description>7DR7PURN2K6E-1907286870-43319</Description>
    </_dlc_DocIdUrl>
    <SharedWithUsers xmlns="447b9035-bfaa-496f-9a16-30a0f0d9472e">
      <UserInfo>
        <DisplayName>Muhammad Shahzad</DisplayName>
        <AccountId>97</AccountId>
        <AccountType/>
      </UserInfo>
      <UserInfo>
        <DisplayName>Sybella Wilkes</DisplayName>
        <AccountId>72</AccountId>
        <AccountType/>
      </UserInfo>
      <UserInfo>
        <DisplayName>Ariadne Kypriadi</DisplayName>
        <AccountId>61</AccountId>
        <AccountType/>
      </UserInfo>
      <UserInfo>
        <DisplayName>Clare Askew</DisplayName>
        <AccountId>9</AccountId>
        <AccountType/>
      </UserInfo>
      <UserInfo>
        <DisplayName>Phoebe Goodwin</DisplayName>
        <AccountId>16</AccountId>
        <AccountType/>
      </UserInfo>
      <UserInfo>
        <DisplayName>Ann-marie Carroll</DisplayName>
        <AccountId>212</AccountId>
        <AccountType/>
      </UserInfo>
      <UserInfo>
        <DisplayName>Hadir Shady</DisplayName>
        <AccountId>79</AccountId>
        <AccountType/>
      </UserInfo>
      <UserInfo>
        <DisplayName>Shaza Shekfeh</DisplayName>
        <AccountId>1065</AccountId>
        <AccountType/>
      </UserInfo>
    </SharedWithUsers>
  </documentManagement>
</p:properties>
</file>

<file path=customXml/itemProps1.xml><?xml version="1.0" encoding="utf-8"?>
<ds:datastoreItem xmlns:ds="http://schemas.openxmlformats.org/officeDocument/2006/customXml" ds:itemID="{20FA38B1-D9F8-416B-ADB8-F602D80CB3A1}"/>
</file>

<file path=customXml/itemProps2.xml><?xml version="1.0" encoding="utf-8"?>
<ds:datastoreItem xmlns:ds="http://schemas.openxmlformats.org/officeDocument/2006/customXml" ds:itemID="{8B467FB6-25D2-4651-9310-1212B8CB7766}"/>
</file>

<file path=customXml/itemProps3.xml><?xml version="1.0" encoding="utf-8"?>
<ds:datastoreItem xmlns:ds="http://schemas.openxmlformats.org/officeDocument/2006/customXml" ds:itemID="{914E6E80-DB80-4C7E-BEE5-6C4B5E037740}"/>
</file>

<file path=customXml/itemProps4.xml><?xml version="1.0" encoding="utf-8"?>
<ds:datastoreItem xmlns:ds="http://schemas.openxmlformats.org/officeDocument/2006/customXml" ds:itemID="{94EB86D3-41E6-4A39-9512-FE07364DC74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Amendments_EN</vt:lpstr>
      <vt:lpstr>Spanish</vt:lpstr>
      <vt:lpstr>French</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thowalsh</dc:creator>
  <cp:lastModifiedBy>Hadir Shady</cp:lastModifiedBy>
  <cp:lastPrinted>2023-01-09T11:29:38Z</cp:lastPrinted>
  <dcterms:created xsi:type="dcterms:W3CDTF">2022-01-20T10:45:02Z</dcterms:created>
  <dcterms:modified xsi:type="dcterms:W3CDTF">2024-03-13T13:25:27Z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0x0101004528DA7ADD32454E8138B6859C472ED3</vt:lpwstr>
  </property>
  <property fmtid="{D5CDD505-2E9C-101B-9397-08002B2CF9AE}" pid="3" name="MediaServiceImageTags">
    <vt:lpwstr/>
  </property>
  <property fmtid="{D5CDD505-2E9C-101B-9397-08002B2CF9AE}" pid="4" name="_dlc_DocIdItemGuid">
    <vt:lpwstr>5dbb6ecf-3ce3-42b1-9fbd-03b329f95a02</vt:lpwstr>
  </property>
</Properties>
</file>